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https://metropolitanenergycenter.sharepoint.com/sites/ContractsinProgress/Shared Documents/DERA RFA/EVUM 2024 RFA funding redirect/RFA/"/>
    </mc:Choice>
  </mc:AlternateContent>
  <xr:revisionPtr revIDLastSave="182" documentId="8_{8CBD79B5-FDB7-4ED6-AEC8-21648F262CE6}" xr6:coauthVersionLast="47" xr6:coauthVersionMax="47" xr10:uidLastSave="{4C1E1FA1-268B-4B7C-B7AD-7568E9424ACD}"/>
  <bookViews>
    <workbookView xWindow="-108" yWindow="-108" windowWidth="23256" windowHeight="12576" xr2:uid="{00000000-000D-0000-FFFF-FFFF00000000}"/>
  </bookViews>
  <sheets>
    <sheet name="Instructions" sheetId="11" r:id="rId1"/>
    <sheet name="Budget_Summary" sheetId="4" r:id="rId2"/>
    <sheet name="Equip_Vehicles" sheetId="10" r:id="rId3"/>
    <sheet name="Equip_Station" sheetId="6" r:id="rId4"/>
    <sheet name="Contractual" sheetId="3" r:id="rId5"/>
    <sheet name="Supplies" sheetId="13" r:id="rId6"/>
    <sheet name="Personnel" sheetId="5" r:id="rId7"/>
    <sheet name="Other" sheetId="15" r:id="rId8"/>
  </sheets>
  <definedNames>
    <definedName name="_xlnm._FilterDatabase" localSheetId="5" hidden="1">Supplies!$A$4:$G$22</definedName>
    <definedName name="_xlnm.Print_Area" localSheetId="1">Budget_Summary!$B$2:$G$20</definedName>
    <definedName name="_xlnm.Print_Area" localSheetId="4">Contractual!$A$1:$H$32</definedName>
    <definedName name="_xlnm.Print_Area" localSheetId="3">Equip_Station!$A$1:$K$32</definedName>
    <definedName name="_xlnm.Print_Area" localSheetId="2">Equip_Vehicles!$A$1:$N$32</definedName>
    <definedName name="_xlnm.Print_Area" localSheetId="0">Instructions!$B$3:$G$27</definedName>
    <definedName name="_xlnm.Print_Area" localSheetId="7">Other!$A$1:$I$21</definedName>
    <definedName name="_xlnm.Print_Area" localSheetId="6">Personnel!$A$1:$G$21</definedName>
    <definedName name="_xlnm.Print_Area" localSheetId="5">Supplies!$A$1:$I$22</definedName>
    <definedName name="_xlnm.Print_Titles" localSheetId="4">Contractual!$D:$D,Contractual!$3:$3</definedName>
    <definedName name="_xlnm.Print_Titles" localSheetId="3">Equip_Station!$D:$D,Equip_Station!$4:$4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0" i="10" l="1"/>
  <c r="L10" i="10" s="1"/>
  <c r="K11" i="10"/>
  <c r="K12" i="10"/>
  <c r="K13" i="10"/>
  <c r="K14" i="10"/>
  <c r="K15" i="10"/>
  <c r="L15" i="10" s="1"/>
  <c r="K16" i="10"/>
  <c r="K17" i="10"/>
  <c r="K18" i="10"/>
  <c r="K19" i="10"/>
  <c r="K20" i="10"/>
  <c r="K21" i="10"/>
  <c r="K22" i="10"/>
  <c r="K23" i="10"/>
  <c r="L23" i="10" s="1"/>
  <c r="K24" i="10"/>
  <c r="K25" i="10"/>
  <c r="K26" i="10"/>
  <c r="K27" i="10"/>
  <c r="K28" i="10"/>
  <c r="K29" i="10"/>
  <c r="K30" i="10"/>
  <c r="K31" i="10"/>
  <c r="L31" i="10" s="1"/>
  <c r="K32" i="10"/>
  <c r="K9" i="10"/>
  <c r="L9" i="10" s="1"/>
  <c r="L11" i="10"/>
  <c r="L12" i="10"/>
  <c r="L13" i="10"/>
  <c r="L14" i="10"/>
  <c r="L16" i="10"/>
  <c r="L17" i="10"/>
  <c r="L18" i="10"/>
  <c r="L19" i="10"/>
  <c r="L20" i="10"/>
  <c r="L21" i="10"/>
  <c r="L22" i="10"/>
  <c r="L24" i="10"/>
  <c r="L25" i="10"/>
  <c r="L26" i="10"/>
  <c r="L27" i="10"/>
  <c r="L28" i="10"/>
  <c r="L29" i="10"/>
  <c r="L30" i="10"/>
  <c r="L32" i="10"/>
  <c r="G4" i="15"/>
  <c r="G5" i="15"/>
  <c r="G6" i="15"/>
  <c r="G7" i="15"/>
  <c r="G8" i="15"/>
  <c r="G9" i="15"/>
  <c r="G10" i="15"/>
  <c r="G11" i="15"/>
  <c r="G12" i="15"/>
  <c r="G13" i="15"/>
  <c r="G14" i="15"/>
  <c r="G15" i="15"/>
  <c r="G16" i="15"/>
  <c r="G17" i="15"/>
  <c r="G18" i="15"/>
  <c r="G19" i="15"/>
  <c r="G20" i="15"/>
  <c r="G21" i="15"/>
  <c r="D4" i="5"/>
  <c r="G3" i="5" s="1"/>
  <c r="E8" i="5"/>
  <c r="E7" i="5"/>
  <c r="E9" i="5"/>
  <c r="E10" i="5"/>
  <c r="E11" i="5"/>
  <c r="E12" i="5"/>
  <c r="E13" i="5"/>
  <c r="E14" i="5"/>
  <c r="E15" i="5"/>
  <c r="E16" i="5"/>
  <c r="E17" i="5"/>
  <c r="E18" i="5"/>
  <c r="E19" i="5"/>
  <c r="E20" i="5"/>
  <c r="E21" i="5"/>
  <c r="E6" i="5"/>
  <c r="E5" i="5"/>
  <c r="G5" i="13"/>
  <c r="G6" i="13"/>
  <c r="G7" i="13"/>
  <c r="G8" i="13"/>
  <c r="G9" i="13"/>
  <c r="G10" i="13"/>
  <c r="G11" i="13"/>
  <c r="G12" i="13"/>
  <c r="G13" i="13"/>
  <c r="G14" i="13"/>
  <c r="G15" i="13"/>
  <c r="G16" i="13"/>
  <c r="G17" i="13"/>
  <c r="G18" i="13"/>
  <c r="G19" i="13"/>
  <c r="G20" i="13"/>
  <c r="G21" i="13"/>
  <c r="G22" i="13"/>
  <c r="I4" i="13"/>
  <c r="F4" i="3"/>
  <c r="F5" i="3"/>
  <c r="F6" i="3"/>
  <c r="F7" i="3"/>
  <c r="F8" i="3"/>
  <c r="F9" i="3"/>
  <c r="F10" i="3"/>
  <c r="F11" i="3"/>
  <c r="F12" i="3"/>
  <c r="F13" i="3"/>
  <c r="F14" i="3"/>
  <c r="F15" i="3"/>
  <c r="F16" i="3"/>
  <c r="F17" i="3"/>
  <c r="F18" i="3"/>
  <c r="F19" i="3"/>
  <c r="F20" i="3"/>
  <c r="F21" i="3"/>
  <c r="F22" i="3"/>
  <c r="F23" i="3"/>
  <c r="F24" i="3"/>
  <c r="F25" i="3"/>
  <c r="F26" i="3"/>
  <c r="F27" i="3"/>
  <c r="F28" i="3"/>
  <c r="F29" i="3"/>
  <c r="F30" i="3"/>
  <c r="F31" i="3"/>
  <c r="F32" i="3"/>
  <c r="H3" i="3"/>
  <c r="I5" i="6"/>
  <c r="I6" i="6"/>
  <c r="I7" i="6"/>
  <c r="I8" i="6"/>
  <c r="I9" i="6"/>
  <c r="I10" i="6"/>
  <c r="I11" i="6"/>
  <c r="I12" i="6"/>
  <c r="I13" i="6"/>
  <c r="I14" i="6"/>
  <c r="I15" i="6"/>
  <c r="I16" i="6"/>
  <c r="I17" i="6"/>
  <c r="I18" i="6"/>
  <c r="I19" i="6"/>
  <c r="I20" i="6"/>
  <c r="I21" i="6"/>
  <c r="I22" i="6"/>
  <c r="I23" i="6"/>
  <c r="I24" i="6"/>
  <c r="I25" i="6"/>
  <c r="I26" i="6"/>
  <c r="I27" i="6"/>
  <c r="I28" i="6"/>
  <c r="I29" i="6"/>
  <c r="I30" i="6"/>
  <c r="I31" i="6"/>
  <c r="I32" i="6"/>
  <c r="K4" i="6"/>
  <c r="K8" i="10"/>
  <c r="L8" i="10" s="1"/>
  <c r="I3" i="15"/>
  <c r="K5" i="6" l="1"/>
  <c r="F14" i="4" s="1"/>
  <c r="I5" i="13"/>
  <c r="E4" i="5"/>
  <c r="G4" i="5" s="1"/>
  <c r="H4" i="3"/>
  <c r="F16" i="4" s="1"/>
  <c r="I4" i="15"/>
  <c r="G19" i="4" s="1"/>
  <c r="G17" i="4"/>
  <c r="I7" i="10"/>
  <c r="C14" i="4"/>
  <c r="C16" i="4"/>
  <c r="N6" i="10" l="1"/>
  <c r="K7" i="10"/>
  <c r="L7" i="10" s="1"/>
  <c r="N7" i="10" s="1"/>
  <c r="F15" i="4" s="1"/>
  <c r="F13" i="4" s="1"/>
  <c r="G18" i="4"/>
  <c r="G14" i="4"/>
  <c r="G16" i="4"/>
  <c r="C15" i="4" l="1"/>
  <c r="G15" i="4" s="1"/>
  <c r="G10" i="4" s="1"/>
  <c r="F10" i="4"/>
  <c r="C13" i="4" l="1"/>
  <c r="G13" i="4"/>
</calcChain>
</file>

<file path=xl/sharedStrings.xml><?xml version="1.0" encoding="utf-8"?>
<sst xmlns="http://schemas.openxmlformats.org/spreadsheetml/2006/main" count="164" uniqueCount="120">
  <si>
    <t>Instructions</t>
  </si>
  <si>
    <r>
      <t xml:space="preserve">Text color RED indicates an example, and cells are not calculated; </t>
    </r>
    <r>
      <rPr>
        <b/>
        <sz val="11"/>
        <color rgb="FFFF0000"/>
        <rFont val="Calibri"/>
        <family val="2"/>
        <scheme val="minor"/>
      </rPr>
      <t>do not edit</t>
    </r>
  </si>
  <si>
    <t>Applicant information</t>
  </si>
  <si>
    <r>
      <t xml:space="preserve">Grey cells indicate calculated amounts; </t>
    </r>
    <r>
      <rPr>
        <b/>
        <sz val="11"/>
        <color theme="1"/>
        <rFont val="Calibri"/>
        <family val="2"/>
        <scheme val="minor"/>
      </rPr>
      <t>do</t>
    </r>
    <r>
      <rPr>
        <sz val="11"/>
        <color theme="1"/>
        <rFont val="Calibri"/>
        <family val="2"/>
        <scheme val="minor"/>
      </rPr>
      <t xml:space="preserve"> </t>
    </r>
    <r>
      <rPr>
        <b/>
        <sz val="11"/>
        <color theme="1"/>
        <rFont val="Calibri"/>
        <family val="2"/>
        <scheme val="minor"/>
      </rPr>
      <t>not</t>
    </r>
    <r>
      <rPr>
        <sz val="11"/>
        <color theme="1"/>
        <rFont val="Calibri"/>
        <family val="2"/>
        <scheme val="minor"/>
      </rPr>
      <t xml:space="preserve"> </t>
    </r>
    <r>
      <rPr>
        <b/>
        <sz val="11"/>
        <color theme="1"/>
        <rFont val="Calibri"/>
        <family val="2"/>
        <scheme val="minor"/>
      </rPr>
      <t>edit</t>
    </r>
  </si>
  <si>
    <t>Summary Tab</t>
  </si>
  <si>
    <t>Note: the amount in C9 on the Summary Tab reflects your total proposed budget for the project and includes local cost share as well as Applicant federal request.</t>
  </si>
  <si>
    <t>Equip_Vehicles Tab</t>
  </si>
  <si>
    <t xml:space="preserve">Itemize planned vehicle purchases; one row per vehicle unit. All fields are required. </t>
  </si>
  <si>
    <t>If the proposed grant purchase is a fuel system retrofit, NOT an OEM AFV, alt fuel system information should be substituted for vehicle information. One row per retrofit system or system component, if components purchased separately. </t>
  </si>
  <si>
    <t>Also for fuel system retrofits, installation costs are eligible. Because the vehicles tab is recording only equipment costs, Installation costs should be recorded under the Personnel or Contractual tab, whichever is appropriate.</t>
  </si>
  <si>
    <t>Equip_Station Tab</t>
  </si>
  <si>
    <t>Contractual Tab</t>
  </si>
  <si>
    <t>Supplies Tab</t>
  </si>
  <si>
    <t>Also use this tab for expensing supplies from one department to another in a vehicle or construction job. For this purpose, name your organization as the vendor in column A.</t>
  </si>
  <si>
    <t>Personnel Tab</t>
  </si>
  <si>
    <t>Other Tab</t>
  </si>
  <si>
    <t>APPLICANT INFO</t>
  </si>
  <si>
    <t>Formatting notes / instructions</t>
  </si>
  <si>
    <r>
      <t xml:space="preserve">text color RED indicates an example; </t>
    </r>
    <r>
      <rPr>
        <b/>
        <sz val="10"/>
        <color rgb="FFFF0000"/>
        <rFont val="Calibri"/>
        <family val="2"/>
        <scheme val="minor"/>
      </rPr>
      <t>do not edit</t>
    </r>
  </si>
  <si>
    <r>
      <t xml:space="preserve">Calculated amounts; </t>
    </r>
    <r>
      <rPr>
        <b/>
        <sz val="10"/>
        <color theme="1"/>
        <rFont val="Calibri"/>
        <family val="2"/>
        <scheme val="minor"/>
      </rPr>
      <t>do</t>
    </r>
    <r>
      <rPr>
        <sz val="10"/>
        <color theme="1"/>
        <rFont val="Calibri"/>
        <family val="2"/>
        <scheme val="minor"/>
      </rPr>
      <t xml:space="preserve"> </t>
    </r>
    <r>
      <rPr>
        <b/>
        <sz val="10"/>
        <color theme="1"/>
        <rFont val="Calibri"/>
        <family val="2"/>
        <scheme val="minor"/>
      </rPr>
      <t>not</t>
    </r>
    <r>
      <rPr>
        <sz val="10"/>
        <color theme="1"/>
        <rFont val="Calibri"/>
        <family val="2"/>
        <scheme val="minor"/>
      </rPr>
      <t xml:space="preserve"> </t>
    </r>
    <r>
      <rPr>
        <b/>
        <sz val="10"/>
        <color theme="1"/>
        <rFont val="Calibri"/>
        <family val="2"/>
        <scheme val="minor"/>
      </rPr>
      <t>edit</t>
    </r>
  </si>
  <si>
    <t>date proposal submitted</t>
  </si>
  <si>
    <t>FEIN</t>
  </si>
  <si>
    <t>Federal share</t>
  </si>
  <si>
    <t>Partner share</t>
  </si>
  <si>
    <t>Budget total</t>
  </si>
  <si>
    <t>&lt;&lt;&lt;total proposed budget</t>
  </si>
  <si>
    <t xml:space="preserve"> cost share split in proposal &gt;&gt;&gt;&gt;&gt;&gt;&gt;</t>
  </si>
  <si>
    <t>sub-totals:</t>
  </si>
  <si>
    <t>Supplies</t>
  </si>
  <si>
    <t>Other</t>
  </si>
  <si>
    <t>Model year</t>
  </si>
  <si>
    <t>Make</t>
  </si>
  <si>
    <t>Model</t>
  </si>
  <si>
    <t>Fuel</t>
  </si>
  <si>
    <t>Minimum Activity Life (years)</t>
  </si>
  <si>
    <t>Estimated Annual Fuel Use</t>
  </si>
  <si>
    <t>Unit of measure (i.e. gallons, diesel gallons equivalent, (DGE), gasoline gallon equivalent (GGE), kWh)</t>
  </si>
  <si>
    <t>Total Cost EV, AFV or fuel system component</t>
  </si>
  <si>
    <t xml:space="preserve"> Comparable Cost of Diesel/Gas</t>
  </si>
  <si>
    <t>Incremental Cost</t>
  </si>
  <si>
    <t>Requested Federal Share (40% default)</t>
  </si>
  <si>
    <t>SUB TOTAL Vehicle Equipment Project costs &gt;&gt;&gt;&gt;&gt;</t>
  </si>
  <si>
    <t>Jones Ford Dealership (OEM AFV)</t>
  </si>
  <si>
    <t>Ford</t>
  </si>
  <si>
    <t>Transit</t>
  </si>
  <si>
    <t>electric</t>
  </si>
  <si>
    <t>diesel gallon equivalent</t>
  </si>
  <si>
    <t>Fed Share:</t>
  </si>
  <si>
    <t>xyz Upfitters (fuel system retrofit)</t>
  </si>
  <si>
    <t>Lightning Systems</t>
  </si>
  <si>
    <t>Fed Share % request (fill in)</t>
  </si>
  <si>
    <t>vendor company</t>
  </si>
  <si>
    <t>vendor zip</t>
  </si>
  <si>
    <t>description of equipment purchased</t>
  </si>
  <si>
    <t>make and model or equivalent info</t>
  </si>
  <si>
    <t xml:space="preserve">PER STATION: Estimated Annual Fuel Use (in kWh, gallons, DGE or GGE) </t>
  </si>
  <si>
    <t>Unit of measure (i.e. kWh, DGE, GGE, gallons)</t>
  </si>
  <si>
    <t>minimum activity life (years) - use your own depreciation values</t>
  </si>
  <si>
    <t>purchase amount</t>
  </si>
  <si>
    <t>SUB TOTAL Station Equipment Cost &gt;&gt;&gt;&gt;&gt;&gt;</t>
  </si>
  <si>
    <t>USA Manufacturer</t>
  </si>
  <si>
    <t>99999+9999</t>
  </si>
  <si>
    <t>electrical panel</t>
  </si>
  <si>
    <t>kwh</t>
  </si>
  <si>
    <t>Fed share</t>
  </si>
  <si>
    <t>description of grant activity</t>
  </si>
  <si>
    <t>name of purchased items</t>
  </si>
  <si>
    <t>SUB TOTAL Eligible Cost &gt;&gt;&gt;&gt;&gt;</t>
  </si>
  <si>
    <t>Labor R Us</t>
  </si>
  <si>
    <t>55555+5555</t>
  </si>
  <si>
    <t>trenching for conduit to serve EVSE</t>
  </si>
  <si>
    <t>contractual Labor</t>
  </si>
  <si>
    <t>Fed share % request (fill in)</t>
  </si>
  <si>
    <t>purchase order date</t>
  </si>
  <si>
    <t>Supplies R Us</t>
  </si>
  <si>
    <t>EVSE install</t>
  </si>
  <si>
    <t>wiring, tubing, conduit</t>
  </si>
  <si>
    <t>Department</t>
  </si>
  <si>
    <t>date of grant work</t>
  </si>
  <si>
    <t>sub total paid</t>
  </si>
  <si>
    <t>SUB TOTAL Cost &gt;&gt;&gt;&gt;&gt;&gt;</t>
  </si>
  <si>
    <t xml:space="preserve">Fleet Services </t>
  </si>
  <si>
    <t>Install AFV system on 10 vehicles (8 hours X $40 x 10 vehicles x 2 technicians)</t>
  </si>
  <si>
    <t>Public Works</t>
  </si>
  <si>
    <t>Construction for concrete pad for EVSE</t>
  </si>
  <si>
    <t>Kansas City</t>
  </si>
  <si>
    <t>permitting for EVSE install</t>
  </si>
  <si>
    <t>construction permit</t>
  </si>
  <si>
    <t>Unique Entity Identifier</t>
  </si>
  <si>
    <t>Applicant information. Please fill.</t>
  </si>
  <si>
    <t>Dealer name if known</t>
  </si>
  <si>
    <t>kWh</t>
  </si>
  <si>
    <t>Requested Federal Share</t>
  </si>
  <si>
    <t>Org Name</t>
  </si>
  <si>
    <t>Street Address</t>
  </si>
  <si>
    <t>City, State, Zip +4</t>
  </si>
  <si>
    <t>Budget Summary Tables</t>
  </si>
  <si>
    <t>Equipment</t>
  </si>
  <si>
    <t xml:space="preserve">     Non-vehicles</t>
  </si>
  <si>
    <t xml:space="preserve">     Vehicles</t>
  </si>
  <si>
    <t>Contractual</t>
  </si>
  <si>
    <t xml:space="preserve">Personnel </t>
  </si>
  <si>
    <t>Input Applicant information.</t>
  </si>
  <si>
    <t>If the proposed grant purchase is a fuel system retrofit, NOT an OEM AFV, alt fuel system information should be substituted for vehicle information. Use one row per retrofit system or system component, if components purchased separately. </t>
  </si>
  <si>
    <t>Itemize all station equipment here, individually and not as a package (unless the package itself has a serial or other identifying number). Estimates are acceptable, if the applicant has experience, but quoted prices are preferred.</t>
  </si>
  <si>
    <t>Use this tab to estimate supplies planned for direct purchase by Applicant.</t>
  </si>
  <si>
    <r>
      <t xml:space="preserve">Use this tab for internal project management and outreach personnel, if tracked for this project. Also use this tab if you are using </t>
    </r>
    <r>
      <rPr>
        <b/>
        <sz val="11"/>
        <color theme="1"/>
        <rFont val="Calibri"/>
        <family val="2"/>
        <scheme val="minor"/>
      </rPr>
      <t>internal labor</t>
    </r>
    <r>
      <rPr>
        <sz val="11"/>
        <color theme="1"/>
        <rFont val="Calibri"/>
        <family val="2"/>
        <scheme val="minor"/>
      </rPr>
      <t xml:space="preserve"> to install alt fuel vehicle systems, for construction or to install fuel station equipment.</t>
    </r>
  </si>
  <si>
    <t>Use this tab to estimate planned direct expenses by Applicant, such as permitting and contingency, that don't fit other expense categories.</t>
  </si>
  <si>
    <t>Typically, taxes and fees will be included within individual equipment prices, but If the itemized breakdown from the vendor includes lump sums for tax, delivery and/or profit, those costs should be placed in the Contractual or Other tab, whichever is appropriate. </t>
  </si>
  <si>
    <t>Enter all non-equipment contractual costs here, including labor, rentals, lump sums for tax, profit, delivery, etc. that will be passed through a vendor or contractor. Include supply purchases passed along by the vendor/contractor. Supplies need not be itemized.</t>
  </si>
  <si>
    <t>n/a</t>
  </si>
  <si>
    <t>Use this tab for internal project management and outreach personnel, if tracked for this project. Also use this tab if you are using internal labor to install alt fuel vehicle systems, for construction or to install fuel station equipment.</t>
  </si>
  <si>
    <t xml:space="preserve">Budget Summary Information </t>
  </si>
  <si>
    <t>Equipment_Vehicles</t>
  </si>
  <si>
    <t>Equipment_Stations</t>
  </si>
  <si>
    <t>Personnel</t>
  </si>
  <si>
    <t xml:space="preserve">Other </t>
  </si>
  <si>
    <r>
      <t>Alternative fuel and electric vehicle Fed Share is capped at Incremental Cost. The formula is set so that incremental cost will supersede requested federal share in this tab, where federal request is higher.</t>
    </r>
    <r>
      <rPr>
        <i/>
        <u/>
        <sz val="11"/>
        <color theme="1"/>
        <rFont val="Calibri"/>
        <family val="2"/>
        <scheme val="minor"/>
      </rPr>
      <t xml:space="preserve"> NOTE: if your organization is requesting consideration for greater than 40% cost share, please contact rfa@metroenergy.org for assistance with finishing this budget workbook.</t>
    </r>
  </si>
  <si>
    <t>Alternative fuel and electric vehicle Fed Share is capped at Incremental Cost. The formula is set so that incremental cost will supersede requested federal share, where federal request is higher. NOTE: if your organization is requesting consideration for greater than 40% cost share, please contact rfa@metroenergy.org for assistance with finishing this budget workbook.</t>
  </si>
  <si>
    <t>Input costs only in categories (tabs) that are necessary for your project. Vehicle purchase projects often have costs only in the Equip_Vehicles tab. Estimates are acceptable if based on experience; price quotes are preferred. Ensure you include all planned expenses. Reasonable contingency planning costs are acceptable for station installation projects. 
NOTE: if your organization is requesting consideration for greater than 40% cost share, please contact rfa@metroenergy.org for assistance with completing this budget workbook.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</si>
</sst>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44" formatCode="_(&quot;$&quot;* #,##0.00_);_(&quot;$&quot;* \(#,##0.00\);_(&quot;$&quot;* &quot;-&quot;??_);_(@_)"/>
    <numFmt numFmtId="43" formatCode="_(* #,##0.00_);_(* \(#,##0.00\);_(* &quot;-&quot;??_);_(@_)"/>
    <numFmt numFmtId="164" formatCode="&quot;$&quot;#,##0.00"/>
    <numFmt numFmtId="165" formatCode="00000\-0000"/>
    <numFmt numFmtId="166" formatCode="mm/dd/yy;@"/>
    <numFmt numFmtId="167" formatCode="&quot;$&quot;#,##0.00;[Red]&quot;$&quot;#,##0.00"/>
    <numFmt numFmtId="168" formatCode="#,##0.00;[Red]#,##0.00"/>
    <numFmt numFmtId="169" formatCode="&quot;$&quot;#,##0"/>
  </numFmts>
  <fonts count="20" x14ac:knownFonts="1">
    <font>
      <sz val="11"/>
      <color theme="1"/>
      <name val="Calibri"/>
      <family val="2"/>
      <scheme val="minor"/>
    </font>
    <font>
      <sz val="8"/>
      <name val="Calibri"/>
      <family val="2"/>
    </font>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sz val="11"/>
      <color indexed="8"/>
      <name val="Calibri"/>
      <family val="2"/>
      <scheme val="minor"/>
    </font>
    <font>
      <sz val="9"/>
      <name val="Calibri"/>
      <family val="2"/>
      <scheme val="minor"/>
    </font>
    <font>
      <b/>
      <sz val="15"/>
      <color theme="3"/>
      <name val="Calibri"/>
      <family val="2"/>
      <scheme val="minor"/>
    </font>
    <font>
      <b/>
      <sz val="11"/>
      <color rgb="FF000000"/>
      <name val="Calibri"/>
      <family val="2"/>
      <scheme val="minor"/>
    </font>
    <font>
      <b/>
      <sz val="14"/>
      <color theme="1"/>
      <name val="Calibri"/>
      <family val="2"/>
      <scheme val="minor"/>
    </font>
    <font>
      <i/>
      <sz val="10"/>
      <color theme="1"/>
      <name val="Calibri"/>
      <family val="2"/>
      <scheme val="minor"/>
    </font>
    <font>
      <b/>
      <sz val="11"/>
      <color rgb="FFFF0000"/>
      <name val="Calibri"/>
      <family val="2"/>
      <scheme val="minor"/>
    </font>
    <font>
      <sz val="10"/>
      <color rgb="FFFF0000"/>
      <name val="Calibri"/>
      <family val="2"/>
      <scheme val="minor"/>
    </font>
    <font>
      <sz val="10"/>
      <color theme="1"/>
      <name val="Calibri"/>
      <family val="2"/>
      <scheme val="minor"/>
    </font>
    <font>
      <b/>
      <sz val="10"/>
      <color theme="1"/>
      <name val="Calibri"/>
      <family val="2"/>
      <scheme val="minor"/>
    </font>
    <font>
      <b/>
      <sz val="10"/>
      <color rgb="FFFF0000"/>
      <name val="Calibri"/>
      <family val="2"/>
      <scheme val="minor"/>
    </font>
    <font>
      <sz val="10"/>
      <color rgb="FF000000"/>
      <name val="Arial"/>
      <family val="2"/>
      <charset val="1"/>
    </font>
    <font>
      <b/>
      <u/>
      <sz val="15"/>
      <color theme="3"/>
      <name val="Calibri"/>
      <family val="2"/>
      <scheme val="minor"/>
    </font>
    <font>
      <i/>
      <u/>
      <sz val="11"/>
      <color theme="1"/>
      <name val="Calibri"/>
      <family val="2"/>
      <scheme val="minor"/>
    </font>
  </fonts>
  <fills count="12">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rgb="FFFFFF99"/>
        <bgColor indexed="64"/>
      </patternFill>
    </fill>
    <fill>
      <patternFill patternType="solid">
        <fgColor theme="9" tint="0.79998168889431442"/>
        <bgColor indexed="64"/>
      </patternFill>
    </fill>
    <fill>
      <patternFill patternType="solid">
        <fgColor rgb="FFFFFFFF"/>
        <bgColor indexed="64"/>
      </patternFill>
    </fill>
    <fill>
      <patternFill patternType="solid">
        <fgColor rgb="FFFCE4D6"/>
        <bgColor indexed="64"/>
      </patternFill>
    </fill>
    <fill>
      <patternFill patternType="solid">
        <fgColor rgb="FFBDD7EE"/>
        <bgColor indexed="64"/>
      </patternFill>
    </fill>
    <fill>
      <patternFill patternType="solid">
        <fgColor rgb="FFD9E1F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ck">
        <color theme="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indexed="64"/>
      </left>
      <right style="thin">
        <color indexed="64"/>
      </right>
      <top style="thin">
        <color rgb="FF000000"/>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
    <xf numFmtId="0" fontId="0" fillId="0" borderId="0"/>
    <xf numFmtId="44" fontId="2" fillId="0" borderId="0" applyFont="0" applyFill="0" applyBorder="0" applyAlignment="0" applyProtection="0"/>
    <xf numFmtId="0" fontId="8" fillId="0" borderId="14" applyNumberFormat="0" applyFill="0" applyAlignment="0" applyProtection="0"/>
    <xf numFmtId="43" fontId="2" fillId="0" borderId="0" applyFont="0" applyFill="0" applyBorder="0" applyAlignment="0" applyProtection="0"/>
  </cellStyleXfs>
  <cellXfs count="130">
    <xf numFmtId="0" fontId="0" fillId="0" borderId="0" xfId="0"/>
    <xf numFmtId="164" fontId="0" fillId="4" borderId="1" xfId="0" applyNumberFormat="1" applyFill="1" applyBorder="1"/>
    <xf numFmtId="0" fontId="0" fillId="0" borderId="0" xfId="0" applyProtection="1">
      <protection locked="0"/>
    </xf>
    <xf numFmtId="0" fontId="0" fillId="0" borderId="0" xfId="0" applyAlignment="1" applyProtection="1">
      <alignment wrapText="1"/>
      <protection locked="0"/>
    </xf>
    <xf numFmtId="166" fontId="0" fillId="0" borderId="0" xfId="0" applyNumberFormat="1" applyProtection="1">
      <protection locked="0"/>
    </xf>
    <xf numFmtId="164" fontId="0" fillId="0" borderId="0" xfId="0" applyNumberFormat="1" applyProtection="1">
      <protection locked="0"/>
    </xf>
    <xf numFmtId="168" fontId="0" fillId="0" borderId="0" xfId="0" applyNumberFormat="1" applyProtection="1">
      <protection locked="0"/>
    </xf>
    <xf numFmtId="0" fontId="0" fillId="3" borderId="3" xfId="0" applyFill="1" applyBorder="1" applyAlignment="1">
      <alignment wrapText="1"/>
    </xf>
    <xf numFmtId="164" fontId="0" fillId="3" borderId="6" xfId="0" applyNumberFormat="1" applyFill="1" applyBorder="1"/>
    <xf numFmtId="0" fontId="4" fillId="0" borderId="0" xfId="0" applyFont="1" applyAlignment="1">
      <alignment wrapText="1"/>
    </xf>
    <xf numFmtId="167" fontId="0" fillId="3" borderId="5" xfId="0" applyNumberFormat="1" applyFill="1" applyBorder="1"/>
    <xf numFmtId="165" fontId="0" fillId="0" borderId="0" xfId="0" applyNumberFormat="1" applyProtection="1">
      <protection locked="0"/>
    </xf>
    <xf numFmtId="167" fontId="0" fillId="0" borderId="0" xfId="0" applyNumberFormat="1" applyProtection="1">
      <protection locked="0"/>
    </xf>
    <xf numFmtId="0" fontId="0" fillId="2" borderId="3" xfId="0" applyFill="1" applyBorder="1" applyAlignment="1">
      <alignment wrapText="1"/>
    </xf>
    <xf numFmtId="0" fontId="0" fillId="2" borderId="4" xfId="0" applyFill="1" applyBorder="1"/>
    <xf numFmtId="165" fontId="4" fillId="0" borderId="0" xfId="0" applyNumberFormat="1" applyFont="1"/>
    <xf numFmtId="164" fontId="0" fillId="4" borderId="6" xfId="0" applyNumberFormat="1" applyFill="1" applyBorder="1"/>
    <xf numFmtId="167" fontId="0" fillId="4" borderId="5" xfId="0" applyNumberFormat="1" applyFill="1" applyBorder="1"/>
    <xf numFmtId="164" fontId="5" fillId="4" borderId="1" xfId="0" applyNumberFormat="1" applyFont="1" applyFill="1" applyBorder="1"/>
    <xf numFmtId="0" fontId="0" fillId="0" borderId="8" xfId="0" applyBorder="1"/>
    <xf numFmtId="0" fontId="0" fillId="0" borderId="11" xfId="0" applyBorder="1"/>
    <xf numFmtId="0" fontId="0" fillId="0" borderId="13" xfId="0" applyBorder="1"/>
    <xf numFmtId="0" fontId="5" fillId="7" borderId="1" xfId="0" applyFont="1" applyFill="1" applyBorder="1" applyAlignment="1">
      <alignment wrapText="1"/>
    </xf>
    <xf numFmtId="165" fontId="7" fillId="7" borderId="1" xfId="0" applyNumberFormat="1" applyFont="1" applyFill="1" applyBorder="1"/>
    <xf numFmtId="49" fontId="7" fillId="7" borderId="1" xfId="0" applyNumberFormat="1" applyFont="1" applyFill="1" applyBorder="1"/>
    <xf numFmtId="167" fontId="0" fillId="4" borderId="1" xfId="0" applyNumberFormat="1" applyFill="1" applyBorder="1"/>
    <xf numFmtId="0" fontId="3" fillId="0" borderId="0" xfId="0" applyFont="1"/>
    <xf numFmtId="0" fontId="8" fillId="0" borderId="14" xfId="2"/>
    <xf numFmtId="0" fontId="3" fillId="6" borderId="16" xfId="0" applyFont="1" applyFill="1" applyBorder="1"/>
    <xf numFmtId="0" fontId="3" fillId="6" borderId="8" xfId="0" applyFont="1" applyFill="1" applyBorder="1"/>
    <xf numFmtId="0" fontId="3" fillId="6" borderId="9" xfId="0" applyFont="1" applyFill="1" applyBorder="1"/>
    <xf numFmtId="0" fontId="4" fillId="0" borderId="0" xfId="0" applyFont="1" applyProtection="1">
      <protection locked="0"/>
    </xf>
    <xf numFmtId="0" fontId="4" fillId="0" borderId="0" xfId="0" applyFont="1" applyAlignment="1" applyProtection="1">
      <alignment wrapText="1"/>
      <protection locked="0"/>
    </xf>
    <xf numFmtId="164" fontId="4" fillId="0" borderId="0" xfId="0" applyNumberFormat="1" applyFont="1" applyProtection="1">
      <protection locked="0"/>
    </xf>
    <xf numFmtId="167" fontId="5" fillId="0" borderId="0" xfId="0" applyNumberFormat="1" applyFont="1" applyProtection="1">
      <protection locked="0"/>
    </xf>
    <xf numFmtId="0" fontId="0" fillId="0" borderId="0" xfId="0" applyAlignment="1">
      <alignment horizontal="left"/>
    </xf>
    <xf numFmtId="169" fontId="0" fillId="0" borderId="0" xfId="0" applyNumberFormat="1"/>
    <xf numFmtId="169" fontId="5" fillId="0" borderId="0" xfId="1" applyNumberFormat="1" applyFont="1"/>
    <xf numFmtId="0" fontId="3" fillId="6" borderId="7" xfId="0" applyFont="1" applyFill="1" applyBorder="1"/>
    <xf numFmtId="0" fontId="3" fillId="0" borderId="8" xfId="0" applyFont="1" applyBorder="1" applyAlignment="1">
      <alignment wrapText="1"/>
    </xf>
    <xf numFmtId="0" fontId="0" fillId="0" borderId="10" xfId="0" applyBorder="1" applyAlignment="1">
      <alignment wrapText="1"/>
    </xf>
    <xf numFmtId="0" fontId="0" fillId="0" borderId="17" xfId="0" applyBorder="1"/>
    <xf numFmtId="164" fontId="5" fillId="4" borderId="18" xfId="0" applyNumberFormat="1" applyFont="1" applyFill="1" applyBorder="1"/>
    <xf numFmtId="0" fontId="0" fillId="0" borderId="10" xfId="0" applyBorder="1"/>
    <xf numFmtId="0" fontId="3" fillId="0" borderId="10" xfId="0" applyFont="1" applyBorder="1"/>
    <xf numFmtId="167" fontId="0" fillId="4" borderId="18" xfId="0" applyNumberFormat="1" applyFill="1" applyBorder="1"/>
    <xf numFmtId="0" fontId="0" fillId="0" borderId="12" xfId="0" applyBorder="1"/>
    <xf numFmtId="6" fontId="0" fillId="0" borderId="0" xfId="0" applyNumberFormat="1"/>
    <xf numFmtId="0" fontId="0" fillId="8" borderId="0" xfId="0" applyFill="1"/>
    <xf numFmtId="167" fontId="9" fillId="2" borderId="1" xfId="0" applyNumberFormat="1" applyFont="1" applyFill="1" applyBorder="1"/>
    <xf numFmtId="167" fontId="9" fillId="2" borderId="1" xfId="0" applyNumberFormat="1" applyFont="1" applyFill="1" applyBorder="1" applyAlignment="1">
      <alignment horizontal="left" vertical="center" wrapText="1"/>
    </xf>
    <xf numFmtId="0" fontId="0" fillId="0" borderId="17" xfId="0" applyBorder="1" applyAlignment="1">
      <alignment wrapText="1"/>
    </xf>
    <xf numFmtId="0" fontId="10" fillId="0" borderId="0" xfId="0" applyFont="1"/>
    <xf numFmtId="0" fontId="11" fillId="0" borderId="0" xfId="0" applyFont="1"/>
    <xf numFmtId="14" fontId="0" fillId="0" borderId="0" xfId="0" applyNumberFormat="1"/>
    <xf numFmtId="0" fontId="0" fillId="3" borderId="15" xfId="0" applyFill="1" applyBorder="1"/>
    <xf numFmtId="0" fontId="5" fillId="2" borderId="19" xfId="0" applyFont="1" applyFill="1" applyBorder="1" applyAlignment="1">
      <alignment wrapText="1"/>
    </xf>
    <xf numFmtId="0" fontId="4" fillId="0" borderId="16" xfId="0" applyFont="1" applyBorder="1"/>
    <xf numFmtId="166" fontId="4" fillId="0" borderId="8" xfId="0" applyNumberFormat="1" applyFont="1" applyBorder="1"/>
    <xf numFmtId="0" fontId="4" fillId="0" borderId="8" xfId="0" applyFont="1" applyBorder="1" applyAlignment="1">
      <alignment wrapText="1"/>
    </xf>
    <xf numFmtId="164" fontId="4" fillId="0" borderId="8" xfId="0" applyNumberFormat="1" applyFont="1" applyBorder="1"/>
    <xf numFmtId="168" fontId="4" fillId="0" borderId="9" xfId="0" applyNumberFormat="1" applyFont="1" applyBorder="1"/>
    <xf numFmtId="0" fontId="4" fillId="0" borderId="11" xfId="0" applyFont="1" applyBorder="1"/>
    <xf numFmtId="166" fontId="4" fillId="0" borderId="12" xfId="0" applyNumberFormat="1" applyFont="1" applyBorder="1"/>
    <xf numFmtId="0" fontId="4" fillId="0" borderId="12" xfId="0" applyFont="1" applyBorder="1" applyAlignment="1">
      <alignment wrapText="1"/>
    </xf>
    <xf numFmtId="164" fontId="4" fillId="0" borderId="12" xfId="0" applyNumberFormat="1" applyFont="1" applyBorder="1"/>
    <xf numFmtId="168" fontId="4" fillId="0" borderId="13" xfId="0" applyNumberFormat="1" applyFont="1" applyBorder="1"/>
    <xf numFmtId="167" fontId="3" fillId="2" borderId="2" xfId="0" applyNumberFormat="1" applyFont="1" applyFill="1" applyBorder="1"/>
    <xf numFmtId="0" fontId="5" fillId="5" borderId="19" xfId="0" applyFont="1" applyFill="1" applyBorder="1" applyAlignment="1">
      <alignment vertical="center" wrapText="1"/>
    </xf>
    <xf numFmtId="0" fontId="6" fillId="5" borderId="19" xfId="0" applyFont="1" applyFill="1" applyBorder="1" applyAlignment="1">
      <alignment horizontal="center" vertical="center" wrapText="1"/>
    </xf>
    <xf numFmtId="167" fontId="6" fillId="5" borderId="19" xfId="0" applyNumberFormat="1" applyFont="1" applyFill="1" applyBorder="1" applyAlignment="1">
      <alignment horizontal="center" vertical="center" wrapText="1"/>
    </xf>
    <xf numFmtId="165" fontId="5" fillId="2" borderId="19" xfId="0" applyNumberFormat="1" applyFont="1" applyFill="1" applyBorder="1" applyAlignment="1">
      <alignment wrapText="1"/>
    </xf>
    <xf numFmtId="166" fontId="5" fillId="2" borderId="19" xfId="0" applyNumberFormat="1" applyFont="1" applyFill="1" applyBorder="1" applyAlignment="1">
      <alignment wrapText="1"/>
    </xf>
    <xf numFmtId="164" fontId="5" fillId="2" borderId="19" xfId="0" applyNumberFormat="1" applyFont="1" applyFill="1" applyBorder="1" applyAlignment="1">
      <alignment wrapText="1"/>
    </xf>
    <xf numFmtId="0" fontId="4" fillId="0" borderId="20" xfId="0" applyFont="1" applyBorder="1"/>
    <xf numFmtId="165" fontId="4" fillId="0" borderId="21" xfId="0" applyNumberFormat="1" applyFont="1" applyBorder="1"/>
    <xf numFmtId="166" fontId="4" fillId="0" borderId="21" xfId="0" applyNumberFormat="1" applyFont="1" applyBorder="1"/>
    <xf numFmtId="0" fontId="4" fillId="0" borderId="21" xfId="0" applyFont="1" applyBorder="1" applyAlignment="1">
      <alignment wrapText="1"/>
    </xf>
    <xf numFmtId="0" fontId="4" fillId="0" borderId="21" xfId="0" applyFont="1" applyBorder="1"/>
    <xf numFmtId="164" fontId="4" fillId="0" borderId="21" xfId="0" applyNumberFormat="1" applyFont="1" applyBorder="1"/>
    <xf numFmtId="168" fontId="4" fillId="0" borderId="22" xfId="0" applyNumberFormat="1" applyFont="1" applyBorder="1"/>
    <xf numFmtId="167" fontId="4" fillId="0" borderId="22" xfId="0" applyNumberFormat="1" applyFont="1" applyBorder="1" applyProtection="1">
      <protection locked="0"/>
    </xf>
    <xf numFmtId="0" fontId="4" fillId="0" borderId="20" xfId="0" applyFont="1" applyBorder="1" applyProtection="1">
      <protection locked="0"/>
    </xf>
    <xf numFmtId="0" fontId="4" fillId="0" borderId="21" xfId="0" applyFont="1" applyBorder="1" applyAlignment="1" applyProtection="1">
      <alignment wrapText="1"/>
      <protection locked="0"/>
    </xf>
    <xf numFmtId="164" fontId="4" fillId="0" borderId="21" xfId="0" applyNumberFormat="1" applyFont="1" applyBorder="1" applyProtection="1">
      <protection locked="0"/>
    </xf>
    <xf numFmtId="164" fontId="0" fillId="4" borderId="1" xfId="0" applyNumberFormat="1" applyFill="1" applyBorder="1" applyAlignment="1">
      <alignment wrapText="1"/>
    </xf>
    <xf numFmtId="0" fontId="12" fillId="0" borderId="0" xfId="0" applyFont="1" applyAlignment="1">
      <alignment vertical="top"/>
    </xf>
    <xf numFmtId="0" fontId="0" fillId="0" borderId="0" xfId="0" applyAlignment="1">
      <alignment wrapText="1"/>
    </xf>
    <xf numFmtId="166" fontId="5" fillId="7" borderId="18" xfId="0" applyNumberFormat="1" applyFont="1" applyFill="1" applyBorder="1" applyAlignment="1">
      <alignment wrapText="1"/>
    </xf>
    <xf numFmtId="0" fontId="13" fillId="0" borderId="24" xfId="0" applyFont="1" applyBorder="1" applyAlignment="1">
      <alignment wrapText="1"/>
    </xf>
    <xf numFmtId="0" fontId="14" fillId="7" borderId="25" xfId="0" applyFont="1" applyFill="1" applyBorder="1" applyAlignment="1">
      <alignment wrapText="1"/>
    </xf>
    <xf numFmtId="0" fontId="14" fillId="4" borderId="22" xfId="0" applyFont="1" applyFill="1" applyBorder="1" applyAlignment="1">
      <alignment wrapText="1"/>
    </xf>
    <xf numFmtId="0" fontId="6" fillId="2" borderId="19" xfId="0" applyFont="1" applyFill="1" applyBorder="1" applyAlignment="1">
      <alignment horizontal="center" vertical="center" wrapText="1"/>
    </xf>
    <xf numFmtId="0" fontId="6" fillId="2" borderId="19" xfId="0" applyFont="1" applyFill="1" applyBorder="1" applyAlignment="1">
      <alignment vertical="center" wrapText="1"/>
    </xf>
    <xf numFmtId="1" fontId="0" fillId="0" borderId="0" xfId="0" applyNumberFormat="1"/>
    <xf numFmtId="0" fontId="17" fillId="0" borderId="0" xfId="0" applyFont="1" applyAlignment="1">
      <alignment wrapText="1"/>
    </xf>
    <xf numFmtId="0" fontId="3" fillId="0" borderId="0" xfId="0" applyFont="1" applyAlignment="1">
      <alignment wrapText="1"/>
    </xf>
    <xf numFmtId="10" fontId="0" fillId="9" borderId="27" xfId="0" applyNumberFormat="1" applyFill="1" applyBorder="1"/>
    <xf numFmtId="0" fontId="3" fillId="10" borderId="28" xfId="0" applyFont="1" applyFill="1" applyBorder="1" applyAlignment="1">
      <alignment wrapText="1"/>
    </xf>
    <xf numFmtId="14" fontId="6" fillId="5" borderId="19" xfId="0" applyNumberFormat="1" applyFont="1" applyFill="1" applyBorder="1" applyAlignment="1">
      <alignment horizontal="center" vertical="center" wrapText="1"/>
    </xf>
    <xf numFmtId="14" fontId="6" fillId="5" borderId="29" xfId="0" applyNumberFormat="1" applyFont="1" applyFill="1" applyBorder="1" applyAlignment="1">
      <alignment horizontal="center" vertical="center" wrapText="1"/>
    </xf>
    <xf numFmtId="0" fontId="0" fillId="3" borderId="30" xfId="0" applyFill="1" applyBorder="1"/>
    <xf numFmtId="167" fontId="0" fillId="3" borderId="31" xfId="0" applyNumberFormat="1" applyFill="1" applyBorder="1"/>
    <xf numFmtId="0" fontId="0" fillId="10" borderId="26" xfId="0" applyFill="1" applyBorder="1" applyAlignment="1" applyProtection="1">
      <alignment wrapText="1"/>
      <protection locked="0"/>
    </xf>
    <xf numFmtId="9" fontId="0" fillId="9" borderId="27" xfId="0" applyNumberFormat="1" applyFill="1" applyBorder="1" applyProtection="1">
      <protection locked="0"/>
    </xf>
    <xf numFmtId="0" fontId="0" fillId="2" borderId="30" xfId="0" applyFill="1" applyBorder="1"/>
    <xf numFmtId="167" fontId="0" fillId="4" borderId="31" xfId="0" applyNumberFormat="1" applyFill="1" applyBorder="1"/>
    <xf numFmtId="0" fontId="0" fillId="11" borderId="26" xfId="0" applyFill="1" applyBorder="1" applyAlignment="1" applyProtection="1">
      <alignment wrapText="1"/>
      <protection locked="0"/>
    </xf>
    <xf numFmtId="10" fontId="0" fillId="9" borderId="27" xfId="0" applyNumberFormat="1" applyFill="1" applyBorder="1" applyProtection="1">
      <protection locked="0"/>
    </xf>
    <xf numFmtId="0" fontId="4" fillId="0" borderId="7" xfId="0" applyFont="1" applyBorder="1" applyAlignment="1">
      <alignment wrapText="1"/>
    </xf>
    <xf numFmtId="0" fontId="0" fillId="0" borderId="9" xfId="0" applyBorder="1"/>
    <xf numFmtId="0" fontId="0" fillId="0" borderId="0" xfId="0" applyAlignment="1">
      <alignment horizontal="right" wrapText="1"/>
    </xf>
    <xf numFmtId="0" fontId="10" fillId="0" borderId="16" xfId="0" applyFont="1" applyBorder="1"/>
    <xf numFmtId="0" fontId="4" fillId="0" borderId="1" xfId="0" applyFont="1" applyBorder="1" applyAlignment="1">
      <alignment horizontal="left" wrapText="1"/>
    </xf>
    <xf numFmtId="0" fontId="4" fillId="0" borderId="1" xfId="0" applyFont="1" applyBorder="1" applyAlignment="1">
      <alignment horizontal="left" vertical="center" wrapText="1"/>
    </xf>
    <xf numFmtId="0" fontId="4" fillId="0" borderId="1" xfId="0" applyFont="1" applyBorder="1" applyAlignment="1">
      <alignment horizontal="left"/>
    </xf>
    <xf numFmtId="1" fontId="4" fillId="0" borderId="1" xfId="1" applyNumberFormat="1" applyFont="1" applyBorder="1"/>
    <xf numFmtId="169" fontId="4" fillId="0" borderId="1" xfId="0" applyNumberFormat="1" applyFont="1" applyBorder="1"/>
    <xf numFmtId="6" fontId="4" fillId="0" borderId="1" xfId="0" applyNumberFormat="1" applyFont="1" applyBorder="1"/>
    <xf numFmtId="0" fontId="0" fillId="4" borderId="7" xfId="0" applyFill="1" applyBorder="1" applyAlignment="1">
      <alignment wrapText="1"/>
    </xf>
    <xf numFmtId="0" fontId="0" fillId="7" borderId="7" xfId="0" applyFill="1" applyBorder="1" applyAlignment="1">
      <alignment wrapText="1"/>
    </xf>
    <xf numFmtId="0" fontId="0" fillId="0" borderId="0" xfId="0" applyAlignment="1">
      <alignment vertical="top" wrapText="1"/>
    </xf>
    <xf numFmtId="0" fontId="0" fillId="0" borderId="0" xfId="0" applyAlignment="1">
      <alignment wrapText="1"/>
    </xf>
    <xf numFmtId="0" fontId="3" fillId="0" borderId="0" xfId="0" applyFont="1" applyAlignment="1">
      <alignment wrapText="1"/>
    </xf>
    <xf numFmtId="43" fontId="2" fillId="0" borderId="0" xfId="3" applyFont="1" applyAlignment="1">
      <alignment wrapText="1"/>
    </xf>
    <xf numFmtId="0" fontId="0" fillId="0" borderId="0" xfId="0"/>
    <xf numFmtId="0" fontId="0" fillId="0" borderId="0" xfId="0" applyAlignment="1">
      <alignment horizontal="left" wrapText="1"/>
    </xf>
    <xf numFmtId="0" fontId="0" fillId="0" borderId="0" xfId="0" applyAlignment="1">
      <alignment horizontal="right" wrapText="1"/>
    </xf>
    <xf numFmtId="0" fontId="0" fillId="0" borderId="23" xfId="0" applyBorder="1" applyAlignment="1">
      <alignment horizontal="right" wrapText="1"/>
    </xf>
    <xf numFmtId="0" fontId="18" fillId="0" borderId="0" xfId="2" applyFont="1" applyBorder="1"/>
  </cellXfs>
  <cellStyles count="4">
    <cellStyle name="Comma" xfId="3" builtinId="3"/>
    <cellStyle name="Currency" xfId="1" builtinId="4"/>
    <cellStyle name="Heading 1" xfId="2" builtinId="16"/>
    <cellStyle name="Normal" xfId="0" builtinId="0"/>
  </cellStyles>
  <dxfs count="57">
    <dxf>
      <font>
        <b val="0"/>
        <i val="0"/>
        <strike val="0"/>
        <condense val="0"/>
        <extend val="0"/>
        <outline val="0"/>
        <shadow val="0"/>
        <u val="none"/>
        <vertAlign val="baseline"/>
        <sz val="11"/>
        <color auto="1"/>
        <name val="Calibri"/>
        <family val="2"/>
        <scheme val="minor"/>
      </font>
      <numFmt numFmtId="167" formatCode="&quot;$&quot;#,##0.00;[Red]&quot;$&quot;#,##0.00"/>
      <protection locked="0" hidden="0"/>
    </dxf>
    <dxf>
      <numFmt numFmtId="164" formatCode="&quot;$&quot;#,##0.00"/>
      <protection locked="0"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numFmt numFmtId="166" formatCode="mm/dd/yy;@"/>
      <protection locked="0" hidden="0"/>
    </dxf>
    <dxf>
      <numFmt numFmtId="165" formatCode="00000\-0000"/>
      <protection locked="0" hidden="0"/>
    </dxf>
    <dxf>
      <protection locked="0" hidden="0"/>
    </dxf>
    <dxf>
      <border outline="0">
        <bottom style="thin">
          <color indexed="64"/>
        </bottom>
      </border>
    </dxf>
    <dxf>
      <numFmt numFmtId="168" formatCode="#,##0.00;[Red]#,##0.00"/>
      <protection locked="0" hidden="0"/>
    </dxf>
    <dxf>
      <numFmt numFmtId="164" formatCode="&quot;$&quot;#,##0.00"/>
      <fill>
        <patternFill patternType="none">
          <fgColor indexed="64"/>
          <bgColor indexed="65"/>
        </patternFill>
      </fill>
      <protection locked="0" hidden="0"/>
    </dxf>
    <dxf>
      <numFmt numFmtId="0" formatCode="General"/>
      <alignment horizontal="general" vertical="bottom" textRotation="0" wrapText="1" indent="0" justifyLastLine="0" shrinkToFit="0" readingOrder="0"/>
      <protection locked="0" hidden="0"/>
    </dxf>
    <dxf>
      <numFmt numFmtId="166" formatCode="mm/dd/yy;@"/>
      <protection locked="0" hidden="0"/>
    </dxf>
    <dxf>
      <alignment horizontal="general" vertical="bottom" textRotation="0" wrapText="1" indent="0" justifyLastLine="0" shrinkToFit="0" readingOrder="0"/>
      <protection locked="0" hidden="0"/>
    </dxf>
    <dxf>
      <border outline="0">
        <top style="thin">
          <color indexed="64"/>
        </top>
      </border>
    </dxf>
    <dxf>
      <border outline="0">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2" tint="-9.9978637043366805E-2"/>
        </patternFill>
      </fill>
      <alignment horizontal="general" vertical="bottom"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auto="1"/>
        <name val="Calibri"/>
        <family val="2"/>
        <scheme val="minor"/>
      </font>
      <numFmt numFmtId="167" formatCode="&quot;$&quot;#,##0.00;[Red]&quot;$&quot;#,##0.00"/>
      <protection locked="0" hidden="0"/>
    </dxf>
    <dxf>
      <numFmt numFmtId="164" formatCode="&quot;$&quot;#,##0.00"/>
      <protection locked="0"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numFmt numFmtId="166" formatCode="mm/dd/yy;@"/>
      <protection locked="0" hidden="0"/>
    </dxf>
    <dxf>
      <numFmt numFmtId="165" formatCode="00000\-0000"/>
      <protection locked="0" hidden="0"/>
    </dxf>
    <dxf>
      <protection locked="0" hidden="0"/>
    </dxf>
    <dxf>
      <border outline="0">
        <bottom style="thin">
          <color indexed="64"/>
        </bottom>
      </border>
    </dxf>
    <dxf>
      <font>
        <b val="0"/>
        <i val="0"/>
        <strike val="0"/>
        <condense val="0"/>
        <extend val="0"/>
        <outline val="0"/>
        <shadow val="0"/>
        <u val="none"/>
        <vertAlign val="baseline"/>
        <sz val="11"/>
        <color auto="1"/>
        <name val="Calibri"/>
        <family val="2"/>
        <scheme val="minor"/>
      </font>
      <numFmt numFmtId="167" formatCode="&quot;$&quot;#,##0.00;[Red]&quot;$&quot;#,##0.00"/>
      <protection locked="0" hidden="0"/>
    </dxf>
    <dxf>
      <numFmt numFmtId="164" formatCode="&quot;$&quot;#,##0.00"/>
      <protection locked="0" hidden="0"/>
    </dxf>
    <dxf>
      <numFmt numFmtId="0" formatCode="General"/>
      <alignment horizontal="general" vertical="bottom" textRotation="0" wrapText="1" indent="0" justifyLastLine="0" shrinkToFit="0" readingOrder="0"/>
      <protection locked="0" hidden="0"/>
    </dxf>
    <dxf>
      <numFmt numFmtId="0" formatCode="General"/>
      <alignment horizontal="general" vertical="bottom" textRotation="0" wrapText="1" indent="0" justifyLastLine="0" shrinkToFit="0" readingOrder="0"/>
      <protection locked="0" hidden="0"/>
    </dxf>
    <dxf>
      <numFmt numFmtId="165" formatCode="00000\-0000"/>
      <protection locked="0" hidden="0"/>
    </dxf>
    <dxf>
      <protection locked="0" hidden="0"/>
    </dxf>
    <dxf>
      <border outline="0">
        <top style="thin">
          <color indexed="64"/>
        </top>
      </border>
    </dxf>
    <dxf>
      <border outline="0">
        <bottom style="thin">
          <color indexed="64"/>
        </bottom>
      </border>
    </dxf>
    <dxf>
      <numFmt numFmtId="168" formatCode="#,##0.00;[Red]#,##0.00"/>
      <protection locked="0" hidden="0"/>
    </dxf>
    <dxf>
      <numFmt numFmtId="164" formatCode="&quot;$&quot;#,##0.00"/>
      <protection locked="0" hidden="0"/>
    </dxf>
    <dxf>
      <numFmt numFmtId="0" formatCode="General"/>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numFmt numFmtId="0" formatCode="General"/>
      <alignment horizontal="general" vertical="bottom" textRotation="0" wrapText="1" indent="0" justifyLastLine="0" shrinkToFit="0" readingOrder="0"/>
      <protection locked="0" hidden="0"/>
    </dxf>
    <dxf>
      <numFmt numFmtId="0" formatCode="General"/>
      <alignment horizontal="general" vertical="bottom" textRotation="0" wrapText="1" indent="0" justifyLastLine="0" shrinkToFit="0" readingOrder="0"/>
      <protection locked="0" hidden="0"/>
    </dxf>
    <dxf>
      <numFmt numFmtId="0" formatCode="General"/>
      <alignment horizontal="general" vertical="bottom" textRotation="0" wrapText="1" indent="0" justifyLastLine="0" shrinkToFit="0" readingOrder="0"/>
      <protection locked="0" hidden="0"/>
    </dxf>
    <dxf>
      <numFmt numFmtId="165" formatCode="00000\-0000"/>
      <protection locked="0" hidden="0"/>
    </dxf>
    <dxf>
      <protection locked="0" hidden="0"/>
    </dxf>
    <dxf>
      <border outline="0">
        <top style="thin">
          <color indexed="64"/>
        </top>
      </border>
    </dxf>
    <dxf>
      <protection locked="0" hidden="0"/>
    </dxf>
    <dxf>
      <border outline="0">
        <bottom style="thin">
          <color indexed="64"/>
        </bottom>
      </border>
    </dxf>
    <dxf>
      <numFmt numFmtId="10" formatCode="&quot;$&quot;#,##0_);[Red]\(&quot;$&quot;#,##0\)"/>
    </dxf>
    <dxf>
      <font>
        <b val="0"/>
        <i val="0"/>
        <strike val="0"/>
        <condense val="0"/>
        <extend val="0"/>
        <outline val="0"/>
        <shadow val="0"/>
        <u val="none"/>
        <vertAlign val="baseline"/>
        <sz val="11"/>
        <color auto="1"/>
        <name val="Calibri"/>
        <family val="2"/>
        <scheme val="minor"/>
      </font>
      <numFmt numFmtId="169" formatCode="&quot;$&quot;#,##0"/>
      <fill>
        <patternFill patternType="none">
          <fgColor indexed="64"/>
          <bgColor indexed="65"/>
        </patternFill>
      </fill>
      <alignment horizontal="general" vertical="bottom" textRotation="0" wrapText="0" indent="0" justifyLastLine="0" shrinkToFit="0" readingOrder="0"/>
      <protection locked="1" hidden="0"/>
    </dxf>
    <dxf>
      <numFmt numFmtId="169" formatCode="&quot;$&quot;#,##0"/>
      <alignment horizontal="general" vertical="bottom" textRotation="0" wrapText="0" indent="0" justifyLastLine="0" shrinkToFit="0" readingOrder="0"/>
    </dxf>
    <dxf>
      <numFmt numFmtId="169" formatCode="&quot;$&quot;#,##0"/>
      <alignment horizontal="general" vertical="bottom" textRotation="0" wrapText="0" indent="0" justifyLastLine="0" shrinkToFit="0" readingOrder="0"/>
    </dxf>
    <dxf>
      <alignment horizontal="left" textRotation="0" indent="0" justifyLastLine="0" shrinkToFit="0" readingOrder="0"/>
    </dxf>
    <dxf>
      <alignment horizontal="left" textRotation="0" indent="0" justifyLastLine="0" shrinkToFit="0" readingOrder="0"/>
    </dxf>
    <dxf>
      <alignment horizontal="left" textRotation="0" indent="0" justifyLastLine="0" shrinkToFit="0" readingOrder="0"/>
    </dxf>
    <dxf>
      <alignment horizontal="left" textRotation="0" indent="0" justifyLastLine="0" shrinkToFit="0" readingOrder="0"/>
    </dxf>
    <dxf>
      <alignment horizontal="left" textRotation="0" indent="0" justifyLastLine="0" shrinkToFit="0" readingOrder="0"/>
    </dxf>
    <dxf>
      <alignment horizontal="left" textRotation="0" indent="0" justifyLastLine="0" shrinkToFit="0" readingOrder="0"/>
    </dxf>
    <dxf>
      <border outline="0">
        <top style="thin">
          <color indexed="64"/>
        </top>
      </border>
    </dxf>
    <dxf>
      <border outline="0">
        <bottom style="thin">
          <color indexed="64"/>
        </bottom>
      </border>
    </dxf>
    <dxf>
      <font>
        <b val="0"/>
        <i val="0"/>
        <strike val="0"/>
        <condense val="0"/>
        <extend val="0"/>
        <outline val="0"/>
        <shadow val="0"/>
        <u val="none"/>
        <vertAlign val="baseline"/>
        <sz val="11"/>
        <color indexed="8"/>
        <name val="Calibri"/>
        <family val="2"/>
        <scheme val="minor"/>
      </font>
      <numFmt numFmtId="0" formatCode="General"/>
      <fill>
        <patternFill patternType="solid">
          <fgColor indexed="64"/>
          <bgColor theme="2"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6:M32" totalsRowShown="0" headerRowDxfId="56" headerRowBorderDxfId="55" tableBorderDxfId="54">
  <autoFilter ref="A6:M32" xr:uid="{00000000-0009-0000-0100-000002000000}"/>
  <tableColumns count="13">
    <tableColumn id="1" xr3:uid="{00000000-0010-0000-0100-000001000000}" name="Dealer name if known" dataDxfId="53"/>
    <tableColumn id="4" xr3:uid="{00000000-0010-0000-0100-000004000000}" name="Model year" dataDxfId="52"/>
    <tableColumn id="5" xr3:uid="{00000000-0010-0000-0100-000005000000}" name="Make" dataDxfId="51"/>
    <tableColumn id="6" xr3:uid="{00000000-0010-0000-0100-000006000000}" name="Model" dataDxfId="50"/>
    <tableColumn id="13" xr3:uid="{00000000-0010-0000-0100-00000D000000}" name="Fuel" dataDxfId="49"/>
    <tableColumn id="8" xr3:uid="{00000000-0010-0000-0100-000008000000}" name="Minimum Activity Life (years)" dataDxfId="48"/>
    <tableColumn id="9" xr3:uid="{00000000-0010-0000-0100-000009000000}" name="Estimated Annual Fuel Use"/>
    <tableColumn id="7" xr3:uid="{DD2E4AC5-8FD5-4A57-A409-7BF7A9007681}" name="Unit of measure (i.e. gallons, diesel gallons equivalent, (DGE), gasoline gallon equivalent (GGE), kWh)"/>
    <tableColumn id="10" xr3:uid="{00000000-0010-0000-0100-00000A000000}" name="Total Cost EV, AFV or fuel system component" dataDxfId="47"/>
    <tableColumn id="11" xr3:uid="{00000000-0010-0000-0100-00000B000000}" name=" Comparable Cost of Diesel/Gas" dataDxfId="46"/>
    <tableColumn id="12" xr3:uid="{00000000-0010-0000-0100-00000C000000}" name="Incremental Cost" dataDxfId="45" dataCellStyle="Currency"/>
    <tableColumn id="15" xr3:uid="{24A8F64F-FB29-4ADC-B8B5-2030B07CED51}" name="Requested Federal Share" dataDxfId="44"/>
    <tableColumn id="16" xr3:uid="{74E4EEDE-EA57-446C-B580-D21EA5F43CB4}" name="SUB TOTAL Vehicle Equipment Project costs &gt;&gt;&gt;&gt;&gt;"/>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4:I32" totalsRowShown="0" dataDxfId="42" headerRowBorderDxfId="43" tableBorderDxfId="41">
  <autoFilter ref="A4:I32" xr:uid="{00000000-0009-0000-0100-000003000000}"/>
  <tableColumns count="9">
    <tableColumn id="1" xr3:uid="{00000000-0010-0000-0200-000001000000}" name="vendor company" dataDxfId="40"/>
    <tableColumn id="2" xr3:uid="{00000000-0010-0000-0200-000002000000}" name="vendor zip" dataDxfId="39"/>
    <tableColumn id="4" xr3:uid="{00000000-0010-0000-0200-000004000000}" name="description of equipment purchased" dataDxfId="38"/>
    <tableColumn id="5" xr3:uid="{00000000-0010-0000-0200-000005000000}" name="make and model or equivalent info" dataDxfId="37"/>
    <tableColumn id="6" xr3:uid="{00000000-0010-0000-0200-000006000000}" name="PER STATION: Estimated Annual Fuel Use (in kWh, gallons, DGE or GGE) " dataDxfId="36"/>
    <tableColumn id="3" xr3:uid="{D0912A2F-A64C-44EF-A9BF-C33803ADBF75}" name="Unit of measure (i.e. kWh, DGE, GGE, gallons)" dataDxfId="35"/>
    <tableColumn id="7" xr3:uid="{00000000-0010-0000-0200-000007000000}" name="minimum activity life (years) - use your own depreciation values" dataDxfId="34"/>
    <tableColumn id="9" xr3:uid="{00000000-0010-0000-0200-000009000000}" name="purchase amount" dataDxfId="33"/>
    <tableColumn id="10" xr3:uid="{00000000-0010-0000-0200-00000A000000}" name="Requested Federal Share (40% default)" dataDxfId="32">
      <calculatedColumnFormula>H5*$K$6</calculatedColumnFormula>
    </tableColumn>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5" displayName="Table5" ref="A3:F32" totalsRowShown="0" headerRowBorderDxfId="31" tableBorderDxfId="30">
  <autoFilter ref="A3:F32" xr:uid="{00000000-0009-0000-0100-000005000000}"/>
  <tableColumns count="6">
    <tableColumn id="1" xr3:uid="{00000000-0010-0000-0300-000001000000}" name="vendor company" dataDxfId="29"/>
    <tableColumn id="2" xr3:uid="{00000000-0010-0000-0300-000002000000}" name="vendor zip" dataDxfId="28"/>
    <tableColumn id="4" xr3:uid="{00000000-0010-0000-0300-000004000000}" name="description of grant activity" dataDxfId="27"/>
    <tableColumn id="5" xr3:uid="{00000000-0010-0000-0300-000005000000}" name="name of purchased items" dataDxfId="26"/>
    <tableColumn id="6" xr3:uid="{00000000-0010-0000-0300-000006000000}" name="purchase amount" dataDxfId="25"/>
    <tableColumn id="8" xr3:uid="{00000000-0010-0000-0300-000008000000}" name="Requested Federal Share (40% default)" dataDxfId="24">
      <calculatedColumnFormula>E4*$H$5</calculatedColumnFormula>
    </tableColumn>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CED2D69-6CCB-4C5D-A05F-137E00550662}" name="Table6" displayName="Table6" ref="A4:G22" totalsRowShown="0" headerRowBorderDxfId="23">
  <autoFilter ref="A4:G22" xr:uid="{185FB254-D4D8-447C-9AAF-5B65184B08FB}"/>
  <tableColumns count="7">
    <tableColumn id="1" xr3:uid="{F02EA154-C04A-4480-8C67-E811051CC55A}" name="vendor company" dataDxfId="22"/>
    <tableColumn id="2" xr3:uid="{3BCC2F37-015A-438F-9AEC-527360B0E0CE}" name="vendor zip" dataDxfId="21"/>
    <tableColumn id="3" xr3:uid="{C518FD53-EFFA-47D3-B044-9525F1427B75}" name="purchase order date" dataDxfId="20"/>
    <tableColumn id="4" xr3:uid="{F865CD35-B6D6-4BD0-81D3-50F13BAFA53C}" name="description of grant activity" dataDxfId="19"/>
    <tableColumn id="5" xr3:uid="{917F58D3-500F-47A2-9546-E01C9B7D4CB1}" name="name of purchased items" dataDxfId="18"/>
    <tableColumn id="6" xr3:uid="{F81AF97A-84BD-4A0D-B0FC-A4AE4CF19070}" name="purchase amount" dataDxfId="17"/>
    <tableColumn id="8" xr3:uid="{006059C9-C5CA-4D7F-9B1D-4F6249B09F2E}" name="Requested Federal Share (40% default)" dataDxfId="16">
      <calculatedColumnFormula>F5*$I$6</calculatedColumnFormula>
    </tableColumn>
  </tableColumns>
  <tableStyleInfo name="TableStyleMedium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Table4" displayName="Table4" ref="A3:E21" totalsRowShown="0" headerRowDxfId="15" headerRowBorderDxfId="14" tableBorderDxfId="13">
  <autoFilter ref="A3:E21" xr:uid="{00000000-0009-0000-0100-000004000000}"/>
  <tableColumns count="5">
    <tableColumn id="1" xr3:uid="{00000000-0010-0000-0400-000001000000}" name="Department" dataDxfId="12"/>
    <tableColumn id="2" xr3:uid="{00000000-0010-0000-0400-000002000000}" name="date of grant work" dataDxfId="11"/>
    <tableColumn id="3" xr3:uid="{00000000-0010-0000-0400-000003000000}" name="description of grant activity" dataDxfId="10"/>
    <tableColumn id="7" xr3:uid="{00000000-0010-0000-0400-000007000000}" name="sub total paid" dataDxfId="9"/>
    <tableColumn id="9" xr3:uid="{00000000-0010-0000-0400-000009000000}" name="Requested Federal Share (40% default)" dataDxfId="8"/>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0EB4A5E-4E17-4635-AA15-9D06ADC5F837}" name="Table68" displayName="Table68" ref="A3:G21" totalsRowShown="0" headerRowBorderDxfId="7">
  <autoFilter ref="A3:G21" xr:uid="{942B3403-C423-4708-9175-544DEE9D9095}"/>
  <tableColumns count="7">
    <tableColumn id="1" xr3:uid="{5A86B2E7-B0A2-425A-9AB1-3F9F281981BF}" name="vendor company" dataDxfId="6"/>
    <tableColumn id="2" xr3:uid="{49A4B210-481F-4B35-84D4-7B807E3B5BE7}" name="vendor zip" dataDxfId="5"/>
    <tableColumn id="3" xr3:uid="{6FEFEB5D-231E-4BBC-9757-F06322DEB58B}" name="purchase order date" dataDxfId="4"/>
    <tableColumn id="4" xr3:uid="{0FAA92AA-B9E2-44D0-9A0F-4846766D2D99}" name="description of grant activity" dataDxfId="3"/>
    <tableColumn id="5" xr3:uid="{38155AFB-18EB-49CE-9925-26C503FEB8D1}" name="name of purchased items" dataDxfId="2"/>
    <tableColumn id="6" xr3:uid="{FEEB7CA2-A1DC-44A2-967E-02DDB732AF0A}" name="purchase amount" dataDxfId="1"/>
    <tableColumn id="8" xr3:uid="{CB44397E-41EB-445A-B304-06684205955E}" name="Requested Federal Share (40% default)" dataDxfId="0">
      <calculatedColumnFormula>F4*$I$5</calculatedColumnFormula>
    </tableColumn>
  </tableColumns>
  <tableStyleInfo name="TableStyleMedium6"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3:G27"/>
  <sheetViews>
    <sheetView tabSelected="1" zoomScaleNormal="100" workbookViewId="0">
      <selection activeCell="B12" sqref="B12:G12"/>
    </sheetView>
  </sheetViews>
  <sheetFormatPr defaultRowHeight="14.4" x14ac:dyDescent="0.3"/>
  <cols>
    <col min="2" max="2" width="45.21875" bestFit="1" customWidth="1"/>
    <col min="3" max="3" width="11.21875" customWidth="1"/>
    <col min="4" max="4" width="17.21875" bestFit="1" customWidth="1"/>
    <col min="5" max="5" width="10.77734375" bestFit="1" customWidth="1"/>
    <col min="6" max="6" width="10.77734375" customWidth="1"/>
    <col min="7" max="7" width="14.5546875" bestFit="1" customWidth="1"/>
  </cols>
  <sheetData>
    <row r="3" spans="2:7" ht="20.399999999999999" thickBot="1" x14ac:dyDescent="0.45">
      <c r="B3" s="27" t="s">
        <v>0</v>
      </c>
    </row>
    <row r="4" spans="2:7" ht="9" customHeight="1" thickTop="1" thickBot="1" x14ac:dyDescent="0.35"/>
    <row r="5" spans="2:7" ht="30" customHeight="1" thickBot="1" x14ac:dyDescent="0.35">
      <c r="B5" s="109" t="s">
        <v>1</v>
      </c>
      <c r="C5" s="120" t="s">
        <v>89</v>
      </c>
      <c r="D5" s="120"/>
      <c r="E5" s="119" t="s">
        <v>3</v>
      </c>
      <c r="F5" s="119"/>
      <c r="G5" s="119"/>
    </row>
    <row r="6" spans="2:7" x14ac:dyDescent="0.3">
      <c r="B6" s="86"/>
      <c r="C6" s="87"/>
      <c r="E6" s="86"/>
      <c r="F6" s="87"/>
    </row>
    <row r="7" spans="2:7" ht="94.8" customHeight="1" x14ac:dyDescent="0.3">
      <c r="B7" s="121" t="s">
        <v>119</v>
      </c>
      <c r="C7" s="121"/>
      <c r="D7" s="121"/>
      <c r="E7" s="121"/>
      <c r="F7" s="121"/>
      <c r="G7" s="121"/>
    </row>
    <row r="8" spans="2:7" x14ac:dyDescent="0.3">
      <c r="B8" s="26" t="s">
        <v>4</v>
      </c>
    </row>
    <row r="9" spans="2:7" x14ac:dyDescent="0.3">
      <c r="B9" s="122" t="s">
        <v>102</v>
      </c>
      <c r="C9" s="122"/>
      <c r="D9" s="122"/>
      <c r="E9" s="122"/>
      <c r="F9" s="122"/>
      <c r="G9" s="122"/>
    </row>
    <row r="10" spans="2:7" ht="28.05" customHeight="1" x14ac:dyDescent="0.3">
      <c r="B10" s="122" t="s">
        <v>5</v>
      </c>
      <c r="C10" s="122"/>
      <c r="D10" s="122"/>
      <c r="E10" s="122"/>
      <c r="F10" s="122"/>
      <c r="G10" s="122"/>
    </row>
    <row r="11" spans="2:7" x14ac:dyDescent="0.3">
      <c r="B11" s="26" t="s">
        <v>6</v>
      </c>
    </row>
    <row r="12" spans="2:7" x14ac:dyDescent="0.3">
      <c r="B12" s="125" t="s">
        <v>7</v>
      </c>
      <c r="C12" s="125"/>
      <c r="D12" s="125"/>
      <c r="E12" s="125"/>
      <c r="F12" s="125"/>
      <c r="G12" s="125"/>
    </row>
    <row r="13" spans="2:7" ht="45.6" customHeight="1" x14ac:dyDescent="0.3">
      <c r="B13" s="122" t="s">
        <v>117</v>
      </c>
      <c r="C13" s="122"/>
      <c r="D13" s="122"/>
      <c r="E13" s="122"/>
      <c r="F13" s="122"/>
      <c r="G13" s="122"/>
    </row>
    <row r="14" spans="2:7" ht="31.05" customHeight="1" x14ac:dyDescent="0.3">
      <c r="B14" s="122" t="s">
        <v>103</v>
      </c>
      <c r="C14" s="122"/>
      <c r="D14" s="122"/>
      <c r="E14" s="122"/>
      <c r="F14" s="122"/>
      <c r="G14" s="122"/>
    </row>
    <row r="15" spans="2:7" ht="29.1" customHeight="1" x14ac:dyDescent="0.3">
      <c r="B15" s="122" t="s">
        <v>9</v>
      </c>
      <c r="C15" s="122"/>
      <c r="D15" s="122"/>
      <c r="E15" s="122"/>
      <c r="F15" s="122"/>
      <c r="G15" s="122"/>
    </row>
    <row r="16" spans="2:7" x14ac:dyDescent="0.3">
      <c r="B16" s="26" t="s">
        <v>10</v>
      </c>
    </row>
    <row r="17" spans="2:7" ht="29.4" customHeight="1" x14ac:dyDescent="0.3">
      <c r="B17" s="122" t="s">
        <v>104</v>
      </c>
      <c r="C17" s="122"/>
      <c r="D17" s="122"/>
      <c r="E17" s="122"/>
      <c r="F17" s="122"/>
      <c r="G17" s="122"/>
    </row>
    <row r="18" spans="2:7" ht="43.05" customHeight="1" x14ac:dyDescent="0.3">
      <c r="B18" s="122" t="s">
        <v>108</v>
      </c>
      <c r="C18" s="122"/>
      <c r="D18" s="122"/>
      <c r="E18" s="122"/>
      <c r="F18" s="122"/>
      <c r="G18" s="122"/>
    </row>
    <row r="19" spans="2:7" x14ac:dyDescent="0.3">
      <c r="B19" s="123" t="s">
        <v>11</v>
      </c>
      <c r="C19" s="123"/>
      <c r="D19" s="123"/>
      <c r="E19" s="123"/>
      <c r="F19" s="123"/>
      <c r="G19" s="123"/>
    </row>
    <row r="20" spans="2:7" ht="41.4" customHeight="1" x14ac:dyDescent="0.3">
      <c r="B20" s="122" t="s">
        <v>109</v>
      </c>
      <c r="C20" s="122"/>
      <c r="D20" s="122"/>
      <c r="E20" s="122"/>
      <c r="F20" s="122"/>
      <c r="G20" s="122"/>
    </row>
    <row r="21" spans="2:7" x14ac:dyDescent="0.3">
      <c r="B21" s="96" t="s">
        <v>12</v>
      </c>
      <c r="C21" s="87"/>
      <c r="D21" s="87"/>
      <c r="E21" s="87"/>
      <c r="F21" s="87"/>
      <c r="G21" s="87"/>
    </row>
    <row r="22" spans="2:7" ht="15" customHeight="1" x14ac:dyDescent="0.3">
      <c r="B22" s="124" t="s">
        <v>105</v>
      </c>
      <c r="C22" s="124"/>
      <c r="D22" s="124"/>
      <c r="E22" s="124"/>
      <c r="F22" s="124"/>
      <c r="G22" s="124"/>
    </row>
    <row r="23" spans="2:7" ht="29.55" customHeight="1" x14ac:dyDescent="0.3">
      <c r="B23" s="122" t="s">
        <v>13</v>
      </c>
      <c r="C23" s="122"/>
      <c r="D23" s="122"/>
      <c r="E23" s="122"/>
      <c r="F23" s="122"/>
      <c r="G23" s="122"/>
    </row>
    <row r="24" spans="2:7" x14ac:dyDescent="0.3">
      <c r="B24" s="123" t="s">
        <v>14</v>
      </c>
      <c r="C24" s="123"/>
      <c r="D24" s="123"/>
      <c r="E24" s="123"/>
      <c r="F24" s="123"/>
      <c r="G24" s="123"/>
    </row>
    <row r="25" spans="2:7" ht="30" customHeight="1" x14ac:dyDescent="0.3">
      <c r="B25" s="126" t="s">
        <v>106</v>
      </c>
      <c r="C25" s="126"/>
      <c r="D25" s="126"/>
      <c r="E25" s="126"/>
      <c r="F25" s="126"/>
      <c r="G25" s="126"/>
    </row>
    <row r="26" spans="2:7" x14ac:dyDescent="0.3">
      <c r="B26" s="96" t="s">
        <v>15</v>
      </c>
      <c r="C26" s="87"/>
      <c r="D26" s="87"/>
      <c r="E26" s="87"/>
      <c r="F26" s="87"/>
      <c r="G26" s="87"/>
    </row>
    <row r="27" spans="2:7" ht="28.2" customHeight="1" x14ac:dyDescent="0.3">
      <c r="B27" s="124" t="s">
        <v>107</v>
      </c>
      <c r="C27" s="124"/>
      <c r="D27" s="124"/>
      <c r="E27" s="124"/>
      <c r="F27" s="124"/>
      <c r="G27" s="124"/>
    </row>
  </sheetData>
  <mergeCells count="18">
    <mergeCell ref="B27:G27"/>
    <mergeCell ref="B20:G20"/>
    <mergeCell ref="B24:G24"/>
    <mergeCell ref="B23:G23"/>
    <mergeCell ref="B9:G9"/>
    <mergeCell ref="B12:G12"/>
    <mergeCell ref="B14:G14"/>
    <mergeCell ref="B10:G10"/>
    <mergeCell ref="B15:G15"/>
    <mergeCell ref="B18:G18"/>
    <mergeCell ref="B22:G22"/>
    <mergeCell ref="B25:G25"/>
    <mergeCell ref="E5:G5"/>
    <mergeCell ref="C5:D5"/>
    <mergeCell ref="B7:G7"/>
    <mergeCell ref="B17:G17"/>
    <mergeCell ref="B19:G19"/>
    <mergeCell ref="B13:G13"/>
  </mergeCells>
  <pageMargins left="0.25" right="0.25" top="0.75" bottom="0.75" header="0.3" footer="0.3"/>
  <pageSetup scale="9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G29"/>
  <sheetViews>
    <sheetView zoomScaleNormal="100" workbookViewId="0">
      <selection activeCell="G13" sqref="G13"/>
    </sheetView>
  </sheetViews>
  <sheetFormatPr defaultRowHeight="14.4" x14ac:dyDescent="0.3"/>
  <cols>
    <col min="1" max="1" width="4.44140625" customWidth="1"/>
    <col min="2" max="2" width="22.21875" customWidth="1"/>
    <col min="3" max="3" width="21.77734375" customWidth="1"/>
    <col min="4" max="4" width="11.77734375" customWidth="1"/>
    <col min="5" max="5" width="21.77734375" customWidth="1"/>
    <col min="6" max="6" width="21" customWidth="1"/>
    <col min="7" max="7" width="19" customWidth="1"/>
    <col min="8" max="8" width="6.77734375" customWidth="1"/>
  </cols>
  <sheetData>
    <row r="1" spans="2:7" ht="15" thickBot="1" x14ac:dyDescent="0.35"/>
    <row r="2" spans="2:7" ht="18.600000000000001" thickBot="1" x14ac:dyDescent="0.4">
      <c r="B2" s="112" t="s">
        <v>112</v>
      </c>
      <c r="C2" s="19"/>
      <c r="D2" s="19"/>
      <c r="E2" s="19"/>
      <c r="F2" s="19"/>
      <c r="G2" s="110"/>
    </row>
    <row r="3" spans="2:7" ht="30" customHeight="1" thickBot="1" x14ac:dyDescent="0.35">
      <c r="B3" s="38" t="s">
        <v>16</v>
      </c>
      <c r="C3" s="39"/>
      <c r="D3" s="19"/>
      <c r="E3" s="28" t="s">
        <v>17</v>
      </c>
      <c r="F3" s="29"/>
      <c r="G3" s="30"/>
    </row>
    <row r="4" spans="2:7" ht="30" customHeight="1" thickBot="1" x14ac:dyDescent="0.35">
      <c r="B4" s="40" t="s">
        <v>93</v>
      </c>
      <c r="C4" s="22"/>
      <c r="E4" s="89" t="s">
        <v>18</v>
      </c>
      <c r="F4" s="90" t="s">
        <v>2</v>
      </c>
      <c r="G4" s="91" t="s">
        <v>19</v>
      </c>
    </row>
    <row r="5" spans="2:7" ht="30" customHeight="1" x14ac:dyDescent="0.3">
      <c r="B5" s="40" t="s">
        <v>94</v>
      </c>
      <c r="C5" s="22"/>
      <c r="G5" s="41"/>
    </row>
    <row r="6" spans="2:7" ht="30" customHeight="1" x14ac:dyDescent="0.3">
      <c r="B6" s="40" t="s">
        <v>95</v>
      </c>
      <c r="C6" s="22"/>
      <c r="D6" s="22"/>
      <c r="E6" s="23"/>
      <c r="G6" s="41"/>
    </row>
    <row r="7" spans="2:7" ht="19.5" customHeight="1" x14ac:dyDescent="0.3">
      <c r="B7" s="43" t="s">
        <v>88</v>
      </c>
      <c r="C7" s="24"/>
      <c r="E7" s="127" t="s">
        <v>20</v>
      </c>
      <c r="F7" s="128"/>
      <c r="G7" s="88"/>
    </row>
    <row r="8" spans="2:7" ht="17.25" customHeight="1" thickBot="1" x14ac:dyDescent="0.35">
      <c r="B8" s="40" t="s">
        <v>21</v>
      </c>
      <c r="C8" s="24"/>
      <c r="G8" s="41"/>
    </row>
    <row r="9" spans="2:7" ht="32.4" customHeight="1" thickBot="1" x14ac:dyDescent="0.35">
      <c r="B9" s="38" t="s">
        <v>96</v>
      </c>
      <c r="E9" s="87"/>
      <c r="F9" s="87" t="s">
        <v>22</v>
      </c>
      <c r="G9" s="51" t="s">
        <v>23</v>
      </c>
    </row>
    <row r="10" spans="2:7" ht="43.2" x14ac:dyDescent="0.3">
      <c r="B10" s="40" t="s">
        <v>24</v>
      </c>
      <c r="C10" s="85">
        <v>0</v>
      </c>
      <c r="D10" s="87" t="s">
        <v>25</v>
      </c>
      <c r="E10" s="111" t="s">
        <v>26</v>
      </c>
      <c r="F10" s="18">
        <f>SUM(F14:F19)</f>
        <v>0</v>
      </c>
      <c r="G10" s="42">
        <f>SUM(G14:G19)</f>
        <v>0</v>
      </c>
    </row>
    <row r="11" spans="2:7" ht="7.05" customHeight="1" x14ac:dyDescent="0.3">
      <c r="B11" s="43"/>
      <c r="G11" s="41"/>
    </row>
    <row r="12" spans="2:7" x14ac:dyDescent="0.3">
      <c r="B12" s="44" t="s">
        <v>27</v>
      </c>
      <c r="F12" t="s">
        <v>22</v>
      </c>
      <c r="G12" s="41" t="s">
        <v>23</v>
      </c>
    </row>
    <row r="13" spans="2:7" x14ac:dyDescent="0.3">
      <c r="B13" s="43" t="s">
        <v>97</v>
      </c>
      <c r="C13" s="1">
        <f>SUM(C14:C15)</f>
        <v>0</v>
      </c>
      <c r="F13" s="25">
        <f>F14+F15</f>
        <v>0</v>
      </c>
      <c r="G13" s="45">
        <f>G14+G15</f>
        <v>0</v>
      </c>
    </row>
    <row r="14" spans="2:7" x14ac:dyDescent="0.3">
      <c r="B14" s="43" t="s">
        <v>98</v>
      </c>
      <c r="C14" s="1">
        <f>Equip_Station!K4</f>
        <v>0</v>
      </c>
      <c r="F14" s="25">
        <f>Equip_Station!K5</f>
        <v>0</v>
      </c>
      <c r="G14" s="45">
        <f t="shared" ref="G14:G19" si="0">C14-F14</f>
        <v>0</v>
      </c>
    </row>
    <row r="15" spans="2:7" x14ac:dyDescent="0.3">
      <c r="B15" s="43" t="s">
        <v>99</v>
      </c>
      <c r="C15" s="1">
        <f>Equip_Vehicles!N6</f>
        <v>0</v>
      </c>
      <c r="F15" s="25">
        <f>Equip_Vehicles!N7</f>
        <v>0</v>
      </c>
      <c r="G15" s="45">
        <f t="shared" si="0"/>
        <v>0</v>
      </c>
    </row>
    <row r="16" spans="2:7" x14ac:dyDescent="0.3">
      <c r="B16" s="43" t="s">
        <v>100</v>
      </c>
      <c r="C16" s="1">
        <f>Contractual!H3</f>
        <v>0</v>
      </c>
      <c r="F16" s="25">
        <f>Contractual!H4</f>
        <v>0</v>
      </c>
      <c r="G16" s="45">
        <f t="shared" si="0"/>
        <v>0</v>
      </c>
    </row>
    <row r="17" spans="2:7" x14ac:dyDescent="0.3">
      <c r="B17" s="43" t="s">
        <v>28</v>
      </c>
      <c r="C17" s="1">
        <v>0</v>
      </c>
      <c r="F17" s="25">
        <v>0</v>
      </c>
      <c r="G17" s="45">
        <f t="shared" si="0"/>
        <v>0</v>
      </c>
    </row>
    <row r="18" spans="2:7" x14ac:dyDescent="0.3">
      <c r="B18" s="43" t="s">
        <v>101</v>
      </c>
      <c r="C18" s="1">
        <v>0</v>
      </c>
      <c r="F18" s="25">
        <v>0</v>
      </c>
      <c r="G18" s="45">
        <f t="shared" si="0"/>
        <v>0</v>
      </c>
    </row>
    <row r="19" spans="2:7" x14ac:dyDescent="0.3">
      <c r="B19" s="43" t="s">
        <v>29</v>
      </c>
      <c r="C19" s="1">
        <v>0</v>
      </c>
      <c r="F19" s="25">
        <v>0</v>
      </c>
      <c r="G19" s="45">
        <f t="shared" si="0"/>
        <v>0</v>
      </c>
    </row>
    <row r="20" spans="2:7" ht="15" thickBot="1" x14ac:dyDescent="0.35">
      <c r="B20" s="20"/>
      <c r="C20" s="46"/>
      <c r="D20" s="46"/>
      <c r="E20" s="46"/>
      <c r="F20" s="46"/>
      <c r="G20" s="21"/>
    </row>
    <row r="22" spans="2:7" ht="18" x14ac:dyDescent="0.35">
      <c r="B22" s="52"/>
    </row>
    <row r="23" spans="2:7" x14ac:dyDescent="0.3">
      <c r="B23" s="53"/>
    </row>
    <row r="24" spans="2:7" x14ac:dyDescent="0.3">
      <c r="B24" s="53"/>
    </row>
    <row r="29" spans="2:7" x14ac:dyDescent="0.3">
      <c r="D29" s="54"/>
    </row>
  </sheetData>
  <mergeCells count="1">
    <mergeCell ref="E7:F7"/>
  </mergeCells>
  <pageMargins left="0.7" right="0.7" top="0.75" bottom="0.75" header="0.3" footer="0.3"/>
  <pageSetup fitToHeight="0" orientation="landscape" r:id="rId1"/>
  <headerFooter>
    <oddHeader>&amp;F</oddHeader>
    <oddFooter>&amp;L&amp;A&amp;C&amp;B Confidential&amp;B&amp;RPage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33"/>
  <sheetViews>
    <sheetView zoomScaleNormal="100" workbookViewId="0">
      <selection activeCell="N9" sqref="N9"/>
    </sheetView>
  </sheetViews>
  <sheetFormatPr defaultRowHeight="14.4" x14ac:dyDescent="0.3"/>
  <cols>
    <col min="1" max="1" width="21.44140625" customWidth="1"/>
    <col min="2" max="2" width="8.21875" customWidth="1"/>
    <col min="5" max="5" width="8.77734375" bestFit="1" customWidth="1"/>
    <col min="6" max="6" width="13.21875" bestFit="1" customWidth="1"/>
    <col min="7" max="7" width="10.77734375" customWidth="1"/>
    <col min="8" max="8" width="14.77734375" customWidth="1"/>
    <col min="9" max="9" width="15.44140625" customWidth="1"/>
    <col min="10" max="10" width="14.5546875" customWidth="1"/>
    <col min="11" max="11" width="14.21875" customWidth="1"/>
    <col min="12" max="12" width="11.44140625" bestFit="1" customWidth="1"/>
    <col min="13" max="14" width="15.44140625" customWidth="1"/>
  </cols>
  <sheetData>
    <row r="1" spans="1:14" ht="19.8" x14ac:dyDescent="0.4">
      <c r="A1" s="129" t="s">
        <v>113</v>
      </c>
      <c r="B1" s="129"/>
    </row>
    <row r="2" spans="1:14" x14ac:dyDescent="0.3">
      <c r="A2" s="125" t="s">
        <v>7</v>
      </c>
      <c r="B2" s="125"/>
      <c r="C2" s="125"/>
      <c r="D2" s="125"/>
      <c r="E2" s="125"/>
      <c r="F2" s="125"/>
      <c r="G2" s="125"/>
      <c r="H2" s="125"/>
      <c r="I2" s="125"/>
    </row>
    <row r="3" spans="1:14" ht="29.4" customHeight="1" x14ac:dyDescent="0.3">
      <c r="A3" s="122" t="s">
        <v>118</v>
      </c>
      <c r="B3" s="122"/>
      <c r="C3" s="122"/>
      <c r="D3" s="122"/>
      <c r="E3" s="122"/>
      <c r="F3" s="122"/>
      <c r="G3" s="122"/>
      <c r="H3" s="122"/>
      <c r="I3" s="122"/>
      <c r="J3" s="122"/>
      <c r="K3" s="122"/>
      <c r="L3" s="122"/>
    </row>
    <row r="4" spans="1:14" ht="30.6" customHeight="1" x14ac:dyDescent="0.3">
      <c r="A4" s="122" t="s">
        <v>8</v>
      </c>
      <c r="B4" s="122"/>
      <c r="C4" s="122"/>
      <c r="D4" s="122"/>
      <c r="E4" s="122"/>
      <c r="F4" s="122"/>
      <c r="G4" s="122"/>
      <c r="H4" s="122"/>
      <c r="I4" s="122"/>
      <c r="J4" s="122"/>
      <c r="K4" s="122"/>
      <c r="L4" s="122"/>
    </row>
    <row r="5" spans="1:14" ht="31.8" customHeight="1" x14ac:dyDescent="0.3">
      <c r="A5" s="122" t="s">
        <v>9</v>
      </c>
      <c r="B5" s="122"/>
      <c r="C5" s="122"/>
      <c r="D5" s="122"/>
      <c r="E5" s="122"/>
      <c r="F5" s="122"/>
      <c r="G5" s="122"/>
      <c r="H5" s="122"/>
      <c r="I5" s="122"/>
      <c r="J5" s="122"/>
      <c r="K5" s="122"/>
      <c r="L5" s="122"/>
    </row>
    <row r="6" spans="1:14" ht="115.2" x14ac:dyDescent="0.3">
      <c r="A6" s="68" t="s">
        <v>90</v>
      </c>
      <c r="B6" s="69" t="s">
        <v>30</v>
      </c>
      <c r="C6" s="69" t="s">
        <v>31</v>
      </c>
      <c r="D6" s="69" t="s">
        <v>32</v>
      </c>
      <c r="E6" s="69" t="s">
        <v>33</v>
      </c>
      <c r="F6" s="69" t="s">
        <v>34</v>
      </c>
      <c r="G6" s="99" t="s">
        <v>35</v>
      </c>
      <c r="H6" s="100" t="s">
        <v>36</v>
      </c>
      <c r="I6" s="69" t="s">
        <v>37</v>
      </c>
      <c r="J6" s="69" t="s">
        <v>38</v>
      </c>
      <c r="K6" s="70" t="s">
        <v>39</v>
      </c>
      <c r="L6" s="69" t="s">
        <v>92</v>
      </c>
      <c r="M6" s="50" t="s">
        <v>41</v>
      </c>
      <c r="N6" s="49">
        <f>SUM(I:I)-I7-I8</f>
        <v>0</v>
      </c>
    </row>
    <row r="7" spans="1:14" ht="28.8" x14ac:dyDescent="0.3">
      <c r="A7" s="113" t="s">
        <v>42</v>
      </c>
      <c r="B7" s="114">
        <v>2022</v>
      </c>
      <c r="C7" s="114" t="s">
        <v>43</v>
      </c>
      <c r="D7" s="114" t="s">
        <v>44</v>
      </c>
      <c r="E7" s="115" t="s">
        <v>45</v>
      </c>
      <c r="F7" s="115">
        <v>7</v>
      </c>
      <c r="G7" s="116">
        <v>1100</v>
      </c>
      <c r="H7" s="116" t="s">
        <v>46</v>
      </c>
      <c r="I7" s="117">
        <f>68990+22000</f>
        <v>90990</v>
      </c>
      <c r="J7" s="117">
        <v>68990</v>
      </c>
      <c r="K7" s="117">
        <f t="shared" ref="K7" si="0">I7-J7</f>
        <v>22000</v>
      </c>
      <c r="L7" s="118">
        <f>IF((I7*$N$8)&gt;Table2[[#This Row],[Incremental Cost]],Table2[[#This Row],[Incremental Cost]],(I7*$N$8))</f>
        <v>22000</v>
      </c>
      <c r="M7" s="67" t="s">
        <v>47</v>
      </c>
      <c r="N7" s="49">
        <f>SUM(L:L)-L7-L8</f>
        <v>0</v>
      </c>
    </row>
    <row r="8" spans="1:14" ht="29.25" customHeight="1" x14ac:dyDescent="0.3">
      <c r="A8" s="113" t="s">
        <v>48</v>
      </c>
      <c r="B8" s="115">
        <v>2021</v>
      </c>
      <c r="C8" s="113" t="s">
        <v>49</v>
      </c>
      <c r="D8" s="113" t="s">
        <v>110</v>
      </c>
      <c r="E8" s="115" t="s">
        <v>45</v>
      </c>
      <c r="F8" s="115">
        <v>7</v>
      </c>
      <c r="G8" s="116">
        <v>1234</v>
      </c>
      <c r="H8" s="116" t="s">
        <v>91</v>
      </c>
      <c r="I8" s="117">
        <v>18000</v>
      </c>
      <c r="J8" s="117">
        <v>0</v>
      </c>
      <c r="K8" s="117">
        <f>I8-J8</f>
        <v>18000</v>
      </c>
      <c r="L8" s="118">
        <f>IF((I8*$N$8)&gt;Table2[[#This Row],[Incremental Cost]],Table2[[#This Row],[Incremental Cost]],(I8*$N$8))</f>
        <v>6300</v>
      </c>
      <c r="M8" s="98" t="s">
        <v>50</v>
      </c>
      <c r="N8" s="97">
        <v>0.35</v>
      </c>
    </row>
    <row r="9" spans="1:14" x14ac:dyDescent="0.3">
      <c r="A9" s="95"/>
      <c r="B9" s="35"/>
      <c r="C9" s="35"/>
      <c r="D9" s="35"/>
      <c r="E9" s="35"/>
      <c r="F9" s="35"/>
      <c r="G9" s="94"/>
      <c r="H9" s="94"/>
      <c r="I9" s="36"/>
      <c r="J9" s="36"/>
      <c r="K9" s="37">
        <f>Table2[[#This Row],[Total Cost EV, AFV or fuel system component]]-Table2[[#This Row],[ Comparable Cost of Diesel/Gas]]</f>
        <v>0</v>
      </c>
      <c r="L9" s="47">
        <f>IF((I9*$N$8)&gt;Table2[[#This Row],[Incremental Cost]],Table2[[#This Row],[Incremental Cost]],(I9*$N$8))</f>
        <v>0</v>
      </c>
      <c r="M9" s="48"/>
    </row>
    <row r="10" spans="1:14" x14ac:dyDescent="0.3">
      <c r="A10" s="35"/>
      <c r="B10" s="35"/>
      <c r="C10" s="35"/>
      <c r="D10" s="35"/>
      <c r="E10" s="35"/>
      <c r="F10" s="35"/>
      <c r="I10" s="36"/>
      <c r="J10" s="36"/>
      <c r="K10" s="37">
        <f>Table2[[#This Row],[Total Cost EV, AFV or fuel system component]]-Table2[[#This Row],[ Comparable Cost of Diesel/Gas]]</f>
        <v>0</v>
      </c>
      <c r="L10" s="47">
        <f>IF((I10*$N$8)&gt;Table2[[#This Row],[Incremental Cost]],Table2[[#This Row],[Incremental Cost]],(I10*$N$8))</f>
        <v>0</v>
      </c>
      <c r="M10" s="48"/>
      <c r="N10" s="48"/>
    </row>
    <row r="11" spans="1:14" x14ac:dyDescent="0.3">
      <c r="A11" s="35"/>
      <c r="B11" s="35"/>
      <c r="C11" s="35"/>
      <c r="D11" s="35"/>
      <c r="E11" s="35"/>
      <c r="F11" s="35"/>
      <c r="I11" s="36"/>
      <c r="J11" s="36"/>
      <c r="K11" s="37">
        <f>Table2[[#This Row],[Total Cost EV, AFV or fuel system component]]-Table2[[#This Row],[ Comparable Cost of Diesel/Gas]]</f>
        <v>0</v>
      </c>
      <c r="L11" s="47">
        <f>IF((I11*$N$8)&gt;Table2[[#This Row],[Incremental Cost]],Table2[[#This Row],[Incremental Cost]],(I11*$N$8))</f>
        <v>0</v>
      </c>
      <c r="M11" s="48"/>
      <c r="N11" s="48"/>
    </row>
    <row r="12" spans="1:14" x14ac:dyDescent="0.3">
      <c r="A12" s="35"/>
      <c r="B12" s="35"/>
      <c r="C12" s="35"/>
      <c r="D12" s="35"/>
      <c r="E12" s="35"/>
      <c r="F12" s="35"/>
      <c r="I12" s="36"/>
      <c r="J12" s="36"/>
      <c r="K12" s="37">
        <f>Table2[[#This Row],[Total Cost EV, AFV or fuel system component]]-Table2[[#This Row],[ Comparable Cost of Diesel/Gas]]</f>
        <v>0</v>
      </c>
      <c r="L12" s="47">
        <f>IF((I12*$N$8)&gt;Table2[[#This Row],[Incremental Cost]],Table2[[#This Row],[Incremental Cost]],(I12*$N$8))</f>
        <v>0</v>
      </c>
      <c r="M12" s="48"/>
      <c r="N12" s="48"/>
    </row>
    <row r="13" spans="1:14" x14ac:dyDescent="0.3">
      <c r="A13" s="35"/>
      <c r="B13" s="35"/>
      <c r="C13" s="35"/>
      <c r="D13" s="35"/>
      <c r="E13" s="35"/>
      <c r="F13" s="35"/>
      <c r="I13" s="36"/>
      <c r="J13" s="36"/>
      <c r="K13" s="37">
        <f>Table2[[#This Row],[Total Cost EV, AFV or fuel system component]]-Table2[[#This Row],[ Comparable Cost of Diesel/Gas]]</f>
        <v>0</v>
      </c>
      <c r="L13" s="47">
        <f>IF((I13*$N$8)&gt;Table2[[#This Row],[Incremental Cost]],Table2[[#This Row],[Incremental Cost]],(I13*$N$8))</f>
        <v>0</v>
      </c>
      <c r="M13" s="48"/>
      <c r="N13" s="48"/>
    </row>
    <row r="14" spans="1:14" x14ac:dyDescent="0.3">
      <c r="A14" s="35"/>
      <c r="B14" s="35"/>
      <c r="C14" s="35"/>
      <c r="D14" s="35"/>
      <c r="E14" s="35"/>
      <c r="F14" s="35"/>
      <c r="I14" s="36"/>
      <c r="J14" s="36"/>
      <c r="K14" s="37">
        <f>Table2[[#This Row],[Total Cost EV, AFV or fuel system component]]-Table2[[#This Row],[ Comparable Cost of Diesel/Gas]]</f>
        <v>0</v>
      </c>
      <c r="L14" s="47">
        <f>IF((I14*$N$8)&gt;Table2[[#This Row],[Incremental Cost]],Table2[[#This Row],[Incremental Cost]],(I14*$N$8))</f>
        <v>0</v>
      </c>
      <c r="M14" s="48"/>
      <c r="N14" s="48"/>
    </row>
    <row r="15" spans="1:14" x14ac:dyDescent="0.3">
      <c r="A15" s="35"/>
      <c r="B15" s="35"/>
      <c r="C15" s="35"/>
      <c r="D15" s="35"/>
      <c r="E15" s="35"/>
      <c r="F15" s="35"/>
      <c r="I15" s="36"/>
      <c r="J15" s="36"/>
      <c r="K15" s="37">
        <f>Table2[[#This Row],[Total Cost EV, AFV or fuel system component]]-Table2[[#This Row],[ Comparable Cost of Diesel/Gas]]</f>
        <v>0</v>
      </c>
      <c r="L15" s="47">
        <f>IF((I15*$N$8)&gt;Table2[[#This Row],[Incremental Cost]],Table2[[#This Row],[Incremental Cost]],(I15*$N$8))</f>
        <v>0</v>
      </c>
      <c r="M15" s="48"/>
      <c r="N15" s="48"/>
    </row>
    <row r="16" spans="1:14" x14ac:dyDescent="0.3">
      <c r="A16" s="35"/>
      <c r="B16" s="35"/>
      <c r="C16" s="35"/>
      <c r="D16" s="35"/>
      <c r="E16" s="35"/>
      <c r="F16" s="35"/>
      <c r="I16" s="36"/>
      <c r="J16" s="36"/>
      <c r="K16" s="37">
        <f>Table2[[#This Row],[Total Cost EV, AFV or fuel system component]]-Table2[[#This Row],[ Comparable Cost of Diesel/Gas]]</f>
        <v>0</v>
      </c>
      <c r="L16" s="47">
        <f>IF((I16*$N$8)&gt;Table2[[#This Row],[Incremental Cost]],Table2[[#This Row],[Incremental Cost]],(I16*$N$8))</f>
        <v>0</v>
      </c>
      <c r="M16" s="48"/>
      <c r="N16" s="48"/>
    </row>
    <row r="17" spans="1:14" x14ac:dyDescent="0.3">
      <c r="A17" s="35"/>
      <c r="B17" s="35"/>
      <c r="C17" s="35"/>
      <c r="D17" s="35"/>
      <c r="E17" s="35"/>
      <c r="F17" s="35"/>
      <c r="I17" s="36"/>
      <c r="J17" s="36"/>
      <c r="K17" s="37">
        <f>Table2[[#This Row],[Total Cost EV, AFV or fuel system component]]-Table2[[#This Row],[ Comparable Cost of Diesel/Gas]]</f>
        <v>0</v>
      </c>
      <c r="L17" s="47">
        <f>IF((I17*$N$8)&gt;Table2[[#This Row],[Incremental Cost]],Table2[[#This Row],[Incremental Cost]],(I17*$N$8))</f>
        <v>0</v>
      </c>
      <c r="M17" s="48"/>
      <c r="N17" s="48"/>
    </row>
    <row r="18" spans="1:14" x14ac:dyDescent="0.3">
      <c r="A18" s="35"/>
      <c r="B18" s="35"/>
      <c r="C18" s="35"/>
      <c r="D18" s="35"/>
      <c r="E18" s="35"/>
      <c r="F18" s="35"/>
      <c r="I18" s="36"/>
      <c r="J18" s="36"/>
      <c r="K18" s="37">
        <f>Table2[[#This Row],[Total Cost EV, AFV or fuel system component]]-Table2[[#This Row],[ Comparable Cost of Diesel/Gas]]</f>
        <v>0</v>
      </c>
      <c r="L18" s="47">
        <f>IF((I18*$N$8)&gt;Table2[[#This Row],[Incremental Cost]],Table2[[#This Row],[Incremental Cost]],(I18*$N$8))</f>
        <v>0</v>
      </c>
      <c r="M18" s="48"/>
      <c r="N18" s="48"/>
    </row>
    <row r="19" spans="1:14" x14ac:dyDescent="0.3">
      <c r="A19" s="35"/>
      <c r="B19" s="35"/>
      <c r="C19" s="35"/>
      <c r="D19" s="35"/>
      <c r="E19" s="35"/>
      <c r="F19" s="35"/>
      <c r="I19" s="36"/>
      <c r="J19" s="36"/>
      <c r="K19" s="37">
        <f>Table2[[#This Row],[Total Cost EV, AFV or fuel system component]]-Table2[[#This Row],[ Comparable Cost of Diesel/Gas]]</f>
        <v>0</v>
      </c>
      <c r="L19" s="47">
        <f>IF((I19*$N$8)&gt;Table2[[#This Row],[Incremental Cost]],Table2[[#This Row],[Incremental Cost]],(I19*$N$8))</f>
        <v>0</v>
      </c>
      <c r="M19" s="48"/>
      <c r="N19" s="48"/>
    </row>
    <row r="20" spans="1:14" x14ac:dyDescent="0.3">
      <c r="A20" s="35"/>
      <c r="B20" s="35"/>
      <c r="C20" s="35"/>
      <c r="D20" s="35"/>
      <c r="E20" s="35"/>
      <c r="F20" s="35"/>
      <c r="I20" s="36"/>
      <c r="J20" s="36"/>
      <c r="K20" s="37">
        <f>Table2[[#This Row],[Total Cost EV, AFV or fuel system component]]-Table2[[#This Row],[ Comparable Cost of Diesel/Gas]]</f>
        <v>0</v>
      </c>
      <c r="L20" s="47">
        <f>IF((I20*$N$8)&gt;Table2[[#This Row],[Incremental Cost]],Table2[[#This Row],[Incremental Cost]],(I20*$N$8))</f>
        <v>0</v>
      </c>
      <c r="M20" s="48"/>
      <c r="N20" s="48"/>
    </row>
    <row r="21" spans="1:14" x14ac:dyDescent="0.3">
      <c r="A21" s="35"/>
      <c r="B21" s="35"/>
      <c r="C21" s="35"/>
      <c r="D21" s="35"/>
      <c r="E21" s="35"/>
      <c r="F21" s="35"/>
      <c r="I21" s="36"/>
      <c r="J21" s="36"/>
      <c r="K21" s="37">
        <f>Table2[[#This Row],[Total Cost EV, AFV or fuel system component]]-Table2[[#This Row],[ Comparable Cost of Diesel/Gas]]</f>
        <v>0</v>
      </c>
      <c r="L21" s="47">
        <f>IF((I21*$N$8)&gt;Table2[[#This Row],[Incremental Cost]],Table2[[#This Row],[Incremental Cost]],(I21*$N$8))</f>
        <v>0</v>
      </c>
      <c r="M21" s="48"/>
      <c r="N21" s="48"/>
    </row>
    <row r="22" spans="1:14" x14ac:dyDescent="0.3">
      <c r="A22" s="35"/>
      <c r="B22" s="35"/>
      <c r="C22" s="35"/>
      <c r="D22" s="35"/>
      <c r="E22" s="35"/>
      <c r="F22" s="35"/>
      <c r="I22" s="36"/>
      <c r="J22" s="36"/>
      <c r="K22" s="37">
        <f>Table2[[#This Row],[Total Cost EV, AFV or fuel system component]]-Table2[[#This Row],[ Comparable Cost of Diesel/Gas]]</f>
        <v>0</v>
      </c>
      <c r="L22" s="47">
        <f>IF((I22*$N$8)&gt;Table2[[#This Row],[Incremental Cost]],Table2[[#This Row],[Incremental Cost]],(I22*$N$8))</f>
        <v>0</v>
      </c>
      <c r="M22" s="48"/>
      <c r="N22" s="48"/>
    </row>
    <row r="23" spans="1:14" x14ac:dyDescent="0.3">
      <c r="A23" s="35"/>
      <c r="B23" s="35"/>
      <c r="C23" s="35"/>
      <c r="D23" s="35"/>
      <c r="E23" s="35"/>
      <c r="F23" s="35"/>
      <c r="I23" s="36"/>
      <c r="J23" s="36"/>
      <c r="K23" s="37">
        <f>Table2[[#This Row],[Total Cost EV, AFV or fuel system component]]-Table2[[#This Row],[ Comparable Cost of Diesel/Gas]]</f>
        <v>0</v>
      </c>
      <c r="L23" s="47">
        <f>IF((I23*$N$8)&gt;Table2[[#This Row],[Incremental Cost]],Table2[[#This Row],[Incremental Cost]],(I23*$N$8))</f>
        <v>0</v>
      </c>
      <c r="M23" s="48"/>
      <c r="N23" s="48"/>
    </row>
    <row r="24" spans="1:14" x14ac:dyDescent="0.3">
      <c r="A24" s="35"/>
      <c r="B24" s="35"/>
      <c r="C24" s="35"/>
      <c r="D24" s="35"/>
      <c r="E24" s="35"/>
      <c r="F24" s="35"/>
      <c r="I24" s="36"/>
      <c r="J24" s="36"/>
      <c r="K24" s="37">
        <f>Table2[[#This Row],[Total Cost EV, AFV or fuel system component]]-Table2[[#This Row],[ Comparable Cost of Diesel/Gas]]</f>
        <v>0</v>
      </c>
      <c r="L24" s="47">
        <f>IF((I24*$N$8)&gt;Table2[[#This Row],[Incremental Cost]],Table2[[#This Row],[Incremental Cost]],(I24*$N$8))</f>
        <v>0</v>
      </c>
      <c r="M24" s="48"/>
      <c r="N24" s="48"/>
    </row>
    <row r="25" spans="1:14" x14ac:dyDescent="0.3">
      <c r="A25" s="35"/>
      <c r="B25" s="35"/>
      <c r="C25" s="35"/>
      <c r="D25" s="35"/>
      <c r="E25" s="35"/>
      <c r="F25" s="35"/>
      <c r="I25" s="36"/>
      <c r="J25" s="36"/>
      <c r="K25" s="37">
        <f>Table2[[#This Row],[Total Cost EV, AFV or fuel system component]]-Table2[[#This Row],[ Comparable Cost of Diesel/Gas]]</f>
        <v>0</v>
      </c>
      <c r="L25" s="47">
        <f>IF((I25*$N$8)&gt;Table2[[#This Row],[Incremental Cost]],Table2[[#This Row],[Incremental Cost]],(I25*$N$8))</f>
        <v>0</v>
      </c>
      <c r="M25" s="48"/>
      <c r="N25" s="48"/>
    </row>
    <row r="26" spans="1:14" x14ac:dyDescent="0.3">
      <c r="A26" s="35"/>
      <c r="B26" s="35"/>
      <c r="C26" s="35"/>
      <c r="D26" s="35"/>
      <c r="E26" s="35"/>
      <c r="F26" s="35"/>
      <c r="I26" s="36"/>
      <c r="J26" s="36"/>
      <c r="K26" s="37">
        <f>Table2[[#This Row],[Total Cost EV, AFV or fuel system component]]-Table2[[#This Row],[ Comparable Cost of Diesel/Gas]]</f>
        <v>0</v>
      </c>
      <c r="L26" s="47">
        <f>IF((I26*$N$8)&gt;Table2[[#This Row],[Incremental Cost]],Table2[[#This Row],[Incremental Cost]],(I26*$N$8))</f>
        <v>0</v>
      </c>
      <c r="M26" s="48"/>
      <c r="N26" s="48"/>
    </row>
    <row r="27" spans="1:14" x14ac:dyDescent="0.3">
      <c r="A27" s="35"/>
      <c r="B27" s="35"/>
      <c r="C27" s="35"/>
      <c r="D27" s="35"/>
      <c r="E27" s="35"/>
      <c r="F27" s="35"/>
      <c r="I27" s="36"/>
      <c r="J27" s="36"/>
      <c r="K27" s="37">
        <f>Table2[[#This Row],[Total Cost EV, AFV or fuel system component]]-Table2[[#This Row],[ Comparable Cost of Diesel/Gas]]</f>
        <v>0</v>
      </c>
      <c r="L27" s="47">
        <f>IF((I27*$N$8)&gt;Table2[[#This Row],[Incremental Cost]],Table2[[#This Row],[Incremental Cost]],(I27*$N$8))</f>
        <v>0</v>
      </c>
      <c r="M27" s="48"/>
      <c r="N27" s="48"/>
    </row>
    <row r="28" spans="1:14" x14ac:dyDescent="0.3">
      <c r="A28" s="35"/>
      <c r="B28" s="35"/>
      <c r="C28" s="35"/>
      <c r="D28" s="35"/>
      <c r="E28" s="35"/>
      <c r="F28" s="35"/>
      <c r="I28" s="36"/>
      <c r="J28" s="36"/>
      <c r="K28" s="37">
        <f>Table2[[#This Row],[Total Cost EV, AFV or fuel system component]]-Table2[[#This Row],[ Comparable Cost of Diesel/Gas]]</f>
        <v>0</v>
      </c>
      <c r="L28" s="47">
        <f>IF((I28*$N$8)&gt;Table2[[#This Row],[Incremental Cost]],Table2[[#This Row],[Incremental Cost]],(I28*$N$8))</f>
        <v>0</v>
      </c>
      <c r="M28" s="48"/>
      <c r="N28" s="48"/>
    </row>
    <row r="29" spans="1:14" x14ac:dyDescent="0.3">
      <c r="A29" s="35"/>
      <c r="B29" s="35"/>
      <c r="C29" s="35"/>
      <c r="D29" s="35"/>
      <c r="E29" s="35"/>
      <c r="F29" s="35"/>
      <c r="I29" s="36"/>
      <c r="J29" s="36"/>
      <c r="K29" s="37">
        <f>Table2[[#This Row],[Total Cost EV, AFV or fuel system component]]-Table2[[#This Row],[ Comparable Cost of Diesel/Gas]]</f>
        <v>0</v>
      </c>
      <c r="L29" s="47">
        <f>IF((I29*$N$8)&gt;Table2[[#This Row],[Incremental Cost]],Table2[[#This Row],[Incremental Cost]],(I29*$N$8))</f>
        <v>0</v>
      </c>
      <c r="M29" s="48"/>
      <c r="N29" s="48"/>
    </row>
    <row r="30" spans="1:14" x14ac:dyDescent="0.3">
      <c r="A30" s="35"/>
      <c r="B30" s="35"/>
      <c r="C30" s="35"/>
      <c r="D30" s="35"/>
      <c r="E30" s="35"/>
      <c r="F30" s="35"/>
      <c r="I30" s="36"/>
      <c r="J30" s="36"/>
      <c r="K30" s="37">
        <f>Table2[[#This Row],[Total Cost EV, AFV or fuel system component]]-Table2[[#This Row],[ Comparable Cost of Diesel/Gas]]</f>
        <v>0</v>
      </c>
      <c r="L30" s="47">
        <f>IF((I30*$N$8)&gt;Table2[[#This Row],[Incremental Cost]],Table2[[#This Row],[Incremental Cost]],(I30*$N$8))</f>
        <v>0</v>
      </c>
      <c r="M30" s="48"/>
      <c r="N30" s="48"/>
    </row>
    <row r="31" spans="1:14" x14ac:dyDescent="0.3">
      <c r="A31" s="35"/>
      <c r="B31" s="35"/>
      <c r="C31" s="35"/>
      <c r="D31" s="35"/>
      <c r="E31" s="35"/>
      <c r="F31" s="35"/>
      <c r="I31" s="36"/>
      <c r="J31" s="36"/>
      <c r="K31" s="37">
        <f>Table2[[#This Row],[Total Cost EV, AFV or fuel system component]]-Table2[[#This Row],[ Comparable Cost of Diesel/Gas]]</f>
        <v>0</v>
      </c>
      <c r="L31" s="47">
        <f>IF((I31*$N$8)&gt;Table2[[#This Row],[Incremental Cost]],Table2[[#This Row],[Incremental Cost]],(I31*$N$8))</f>
        <v>0</v>
      </c>
      <c r="M31" s="48"/>
      <c r="N31" s="48"/>
    </row>
    <row r="32" spans="1:14" x14ac:dyDescent="0.3">
      <c r="A32" s="35"/>
      <c r="B32" s="35"/>
      <c r="C32" s="35"/>
      <c r="D32" s="35"/>
      <c r="E32" s="35"/>
      <c r="F32" s="35"/>
      <c r="I32" s="36"/>
      <c r="J32" s="36"/>
      <c r="K32" s="37">
        <f>Table2[[#This Row],[Total Cost EV, AFV or fuel system component]]-Table2[[#This Row],[ Comparable Cost of Diesel/Gas]]</f>
        <v>0</v>
      </c>
      <c r="L32" s="47">
        <f>IF((I32*$N$8)&gt;Table2[[#This Row],[Incremental Cost]],Table2[[#This Row],[Incremental Cost]],(I32*$N$8))</f>
        <v>0</v>
      </c>
      <c r="M32" s="48"/>
      <c r="N32" s="48"/>
    </row>
    <row r="33" spans="13:14" x14ac:dyDescent="0.3">
      <c r="M33" s="48"/>
      <c r="N33" s="48"/>
    </row>
  </sheetData>
  <mergeCells count="5">
    <mergeCell ref="A4:L4"/>
    <mergeCell ref="A5:L5"/>
    <mergeCell ref="A2:I2"/>
    <mergeCell ref="A1:B1"/>
    <mergeCell ref="A3:L3"/>
  </mergeCells>
  <pageMargins left="0.7" right="0.7" top="0.75" bottom="0.75" header="0.3" footer="0.3"/>
  <pageSetup paperSize="3"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8"/>
  <sheetViews>
    <sheetView topLeftCell="B1" zoomScaleNormal="100" workbookViewId="0">
      <selection activeCell="K7" sqref="K7"/>
    </sheetView>
  </sheetViews>
  <sheetFormatPr defaultColWidth="9.21875" defaultRowHeight="14.4" x14ac:dyDescent="0.3"/>
  <cols>
    <col min="1" max="1" width="26" style="2" customWidth="1"/>
    <col min="2" max="2" width="13.5546875" style="11" customWidth="1"/>
    <col min="3" max="3" width="33.21875" style="3" customWidth="1"/>
    <col min="4" max="4" width="32.21875" style="3" customWidth="1"/>
    <col min="5" max="6" width="18" style="3" customWidth="1"/>
    <col min="7" max="7" width="12.77734375" style="3" bestFit="1" customWidth="1"/>
    <col min="8" max="8" width="12.77734375" style="5" customWidth="1"/>
    <col min="9" max="9" width="14.21875" style="6" customWidth="1"/>
    <col min="10" max="10" width="15.44140625" style="2" customWidth="1"/>
    <col min="11" max="11" width="13.77734375" style="2" customWidth="1"/>
    <col min="12" max="16384" width="9.21875" style="2"/>
  </cols>
  <sheetData>
    <row r="1" spans="1:11" ht="20.399999999999999" thickBot="1" x14ac:dyDescent="0.45">
      <c r="A1" s="27" t="s">
        <v>114</v>
      </c>
    </row>
    <row r="2" spans="1:11" ht="31.05" customHeight="1" thickTop="1" x14ac:dyDescent="0.3">
      <c r="A2" s="122" t="s">
        <v>104</v>
      </c>
      <c r="B2" s="122"/>
      <c r="C2" s="122"/>
      <c r="D2" s="122"/>
      <c r="E2" s="122"/>
      <c r="F2" s="122"/>
      <c r="G2" s="122"/>
      <c r="H2" s="122"/>
      <c r="I2" s="122"/>
    </row>
    <row r="3" spans="1:11" ht="31.5" customHeight="1" thickBot="1" x14ac:dyDescent="0.35">
      <c r="A3" s="122" t="s">
        <v>108</v>
      </c>
      <c r="B3" s="122"/>
      <c r="C3" s="122"/>
      <c r="D3" s="122"/>
      <c r="E3" s="122"/>
      <c r="F3" s="122"/>
      <c r="G3" s="122"/>
      <c r="H3" s="122"/>
      <c r="I3" s="122"/>
    </row>
    <row r="4" spans="1:11" ht="86.4" x14ac:dyDescent="0.3">
      <c r="A4" s="56" t="s">
        <v>51</v>
      </c>
      <c r="B4" s="71" t="s">
        <v>52</v>
      </c>
      <c r="C4" s="56" t="s">
        <v>53</v>
      </c>
      <c r="D4" s="56" t="s">
        <v>54</v>
      </c>
      <c r="E4" s="56" t="s">
        <v>55</v>
      </c>
      <c r="F4" s="56" t="s">
        <v>56</v>
      </c>
      <c r="G4" s="56" t="s">
        <v>57</v>
      </c>
      <c r="H4" s="73" t="s">
        <v>58</v>
      </c>
      <c r="I4" s="92" t="s">
        <v>40</v>
      </c>
      <c r="J4" s="7" t="s">
        <v>59</v>
      </c>
      <c r="K4" s="8">
        <f>SUM(H:H)-H5</f>
        <v>0</v>
      </c>
    </row>
    <row r="5" spans="1:11" x14ac:dyDescent="0.3">
      <c r="A5" s="74" t="s">
        <v>60</v>
      </c>
      <c r="B5" s="75" t="s">
        <v>61</v>
      </c>
      <c r="C5" s="77" t="s">
        <v>62</v>
      </c>
      <c r="D5" s="77"/>
      <c r="E5" s="78">
        <v>1400</v>
      </c>
      <c r="F5" s="78" t="s">
        <v>63</v>
      </c>
      <c r="G5" s="77">
        <v>10</v>
      </c>
      <c r="H5" s="79">
        <v>14000</v>
      </c>
      <c r="I5" s="80">
        <f t="shared" ref="I5:I32" si="0">H5*$K$6</f>
        <v>4900</v>
      </c>
      <c r="J5" s="101" t="s">
        <v>64</v>
      </c>
      <c r="K5" s="102">
        <f>SUM(I:I)-I5</f>
        <v>0</v>
      </c>
    </row>
    <row r="6" spans="1:11" ht="28.8" x14ac:dyDescent="0.3">
      <c r="I6" s="6">
        <f t="shared" si="0"/>
        <v>0</v>
      </c>
      <c r="J6" s="103" t="s">
        <v>50</v>
      </c>
      <c r="K6" s="104">
        <v>0.35</v>
      </c>
    </row>
    <row r="7" spans="1:11" x14ac:dyDescent="0.3">
      <c r="I7" s="6">
        <f t="shared" si="0"/>
        <v>0</v>
      </c>
    </row>
    <row r="8" spans="1:11" x14ac:dyDescent="0.3">
      <c r="I8" s="6">
        <f t="shared" si="0"/>
        <v>0</v>
      </c>
    </row>
    <row r="9" spans="1:11" x14ac:dyDescent="0.3">
      <c r="I9" s="6">
        <f t="shared" si="0"/>
        <v>0</v>
      </c>
    </row>
    <row r="10" spans="1:11" x14ac:dyDescent="0.3">
      <c r="I10" s="6">
        <f t="shared" si="0"/>
        <v>0</v>
      </c>
    </row>
    <row r="11" spans="1:11" x14ac:dyDescent="0.3">
      <c r="I11" s="6">
        <f t="shared" si="0"/>
        <v>0</v>
      </c>
    </row>
    <row r="12" spans="1:11" x14ac:dyDescent="0.3">
      <c r="I12" s="6">
        <f t="shared" si="0"/>
        <v>0</v>
      </c>
    </row>
    <row r="13" spans="1:11" x14ac:dyDescent="0.3">
      <c r="I13" s="6">
        <f t="shared" si="0"/>
        <v>0</v>
      </c>
    </row>
    <row r="14" spans="1:11" x14ac:dyDescent="0.3">
      <c r="I14" s="6">
        <f t="shared" si="0"/>
        <v>0</v>
      </c>
    </row>
    <row r="15" spans="1:11" x14ac:dyDescent="0.3">
      <c r="I15" s="6">
        <f t="shared" si="0"/>
        <v>0</v>
      </c>
    </row>
    <row r="16" spans="1:11" x14ac:dyDescent="0.3">
      <c r="I16" s="6">
        <f t="shared" si="0"/>
        <v>0</v>
      </c>
    </row>
    <row r="17" spans="9:9" x14ac:dyDescent="0.3">
      <c r="I17" s="6">
        <f t="shared" si="0"/>
        <v>0</v>
      </c>
    </row>
    <row r="18" spans="9:9" x14ac:dyDescent="0.3">
      <c r="I18" s="6">
        <f t="shared" si="0"/>
        <v>0</v>
      </c>
    </row>
    <row r="19" spans="9:9" x14ac:dyDescent="0.3">
      <c r="I19" s="6">
        <f t="shared" si="0"/>
        <v>0</v>
      </c>
    </row>
    <row r="20" spans="9:9" x14ac:dyDescent="0.3">
      <c r="I20" s="6">
        <f t="shared" si="0"/>
        <v>0</v>
      </c>
    </row>
    <row r="21" spans="9:9" x14ac:dyDescent="0.3">
      <c r="I21" s="6">
        <f t="shared" si="0"/>
        <v>0</v>
      </c>
    </row>
    <row r="22" spans="9:9" x14ac:dyDescent="0.3">
      <c r="I22" s="6">
        <f t="shared" si="0"/>
        <v>0</v>
      </c>
    </row>
    <row r="23" spans="9:9" x14ac:dyDescent="0.3">
      <c r="I23" s="6">
        <f t="shared" si="0"/>
        <v>0</v>
      </c>
    </row>
    <row r="24" spans="9:9" x14ac:dyDescent="0.3">
      <c r="I24" s="6">
        <f t="shared" si="0"/>
        <v>0</v>
      </c>
    </row>
    <row r="25" spans="9:9" x14ac:dyDescent="0.3">
      <c r="I25" s="6">
        <f t="shared" si="0"/>
        <v>0</v>
      </c>
    </row>
    <row r="26" spans="9:9" x14ac:dyDescent="0.3">
      <c r="I26" s="6">
        <f t="shared" si="0"/>
        <v>0</v>
      </c>
    </row>
    <row r="27" spans="9:9" x14ac:dyDescent="0.3">
      <c r="I27" s="6">
        <f t="shared" si="0"/>
        <v>0</v>
      </c>
    </row>
    <row r="28" spans="9:9" x14ac:dyDescent="0.3">
      <c r="I28" s="6">
        <f t="shared" si="0"/>
        <v>0</v>
      </c>
    </row>
    <row r="29" spans="9:9" x14ac:dyDescent="0.3">
      <c r="I29" s="6">
        <f t="shared" si="0"/>
        <v>0</v>
      </c>
    </row>
    <row r="30" spans="9:9" x14ac:dyDescent="0.3">
      <c r="I30" s="6">
        <f t="shared" si="0"/>
        <v>0</v>
      </c>
    </row>
    <row r="31" spans="9:9" x14ac:dyDescent="0.3">
      <c r="I31" s="6">
        <f t="shared" si="0"/>
        <v>0</v>
      </c>
    </row>
    <row r="32" spans="9:9" x14ac:dyDescent="0.3">
      <c r="I32" s="6">
        <f t="shared" si="0"/>
        <v>0</v>
      </c>
    </row>
    <row r="37" spans="2:6" x14ac:dyDescent="0.3">
      <c r="B37" s="2"/>
      <c r="C37" s="2"/>
      <c r="D37" s="2"/>
      <c r="E37" s="2"/>
      <c r="F37" s="2"/>
    </row>
    <row r="38" spans="2:6" x14ac:dyDescent="0.3">
      <c r="B38" s="2"/>
      <c r="C38" s="2"/>
      <c r="D38" s="2"/>
      <c r="E38" s="2"/>
      <c r="F38" s="2"/>
    </row>
  </sheetData>
  <mergeCells count="2">
    <mergeCell ref="A2:I2"/>
    <mergeCell ref="A3:I3"/>
  </mergeCells>
  <printOptions gridLines="1"/>
  <pageMargins left="0.7" right="0.7" top="0.75" bottom="0.75" header="0.3" footer="0.3"/>
  <pageSetup paperSize="3" scale="95" fitToWidth="0" fitToHeight="0" orientation="landscape" r:id="rId1"/>
  <headerFooter>
    <oddHeader>&amp;F</oddHeader>
    <oddFooter>&amp;L&amp;A&amp;C&amp;B Confidential&amp;B&amp;RPage &amp;P</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35"/>
  <sheetViews>
    <sheetView zoomScaleNormal="100" workbookViewId="0">
      <selection activeCell="H6" sqref="H6"/>
    </sheetView>
  </sheetViews>
  <sheetFormatPr defaultColWidth="9.21875" defaultRowHeight="14.4" x14ac:dyDescent="0.3"/>
  <cols>
    <col min="1" max="1" width="26" style="2" customWidth="1"/>
    <col min="2" max="2" width="13.5546875" style="11" customWidth="1"/>
    <col min="3" max="3" width="25.77734375" style="3" customWidth="1"/>
    <col min="4" max="4" width="28" style="3" customWidth="1"/>
    <col min="5" max="5" width="15" style="5" customWidth="1"/>
    <col min="6" max="6" width="14.21875" style="12" customWidth="1"/>
    <col min="7" max="7" width="15.21875" style="2" customWidth="1"/>
    <col min="8" max="8" width="12" style="2" customWidth="1"/>
    <col min="9" max="16384" width="9.21875" style="2"/>
  </cols>
  <sheetData>
    <row r="1" spans="1:8" ht="20.399999999999999" thickBot="1" x14ac:dyDescent="0.45">
      <c r="A1" s="27" t="s">
        <v>100</v>
      </c>
    </row>
    <row r="2" spans="1:8" ht="31.5" customHeight="1" thickTop="1" thickBot="1" x14ac:dyDescent="0.35">
      <c r="A2" s="122" t="s">
        <v>109</v>
      </c>
      <c r="B2" s="122"/>
      <c r="C2" s="122"/>
      <c r="D2" s="122"/>
      <c r="E2" s="122"/>
      <c r="F2" s="122"/>
    </row>
    <row r="3" spans="1:8" ht="43.5" customHeight="1" x14ac:dyDescent="0.3">
      <c r="A3" s="56" t="s">
        <v>51</v>
      </c>
      <c r="B3" s="71" t="s">
        <v>52</v>
      </c>
      <c r="C3" s="56" t="s">
        <v>65</v>
      </c>
      <c r="D3" s="56" t="s">
        <v>66</v>
      </c>
      <c r="E3" s="73" t="s">
        <v>58</v>
      </c>
      <c r="F3" s="93" t="s">
        <v>40</v>
      </c>
      <c r="G3" s="50" t="s">
        <v>67</v>
      </c>
      <c r="H3" s="16">
        <f>SUM(E:E)-E4</f>
        <v>0</v>
      </c>
    </row>
    <row r="4" spans="1:8" ht="28.8" x14ac:dyDescent="0.3">
      <c r="A4" s="74" t="s">
        <v>68</v>
      </c>
      <c r="B4" s="75" t="s">
        <v>69</v>
      </c>
      <c r="C4" s="77" t="s">
        <v>70</v>
      </c>
      <c r="D4" s="77" t="s">
        <v>71</v>
      </c>
      <c r="E4" s="79">
        <v>24658</v>
      </c>
      <c r="F4" s="81">
        <f t="shared" ref="F4:F32" si="0">E4*$H$5</f>
        <v>8630.2999999999993</v>
      </c>
      <c r="G4" s="105" t="s">
        <v>64</v>
      </c>
      <c r="H4" s="106">
        <f>SUM(F:F)-F4</f>
        <v>0</v>
      </c>
    </row>
    <row r="5" spans="1:8" ht="28.8" x14ac:dyDescent="0.3">
      <c r="A5" s="31"/>
      <c r="B5" s="15"/>
      <c r="C5" s="9"/>
      <c r="D5" s="32"/>
      <c r="E5" s="33"/>
      <c r="F5" s="34">
        <f t="shared" si="0"/>
        <v>0</v>
      </c>
      <c r="G5" s="107" t="s">
        <v>72</v>
      </c>
      <c r="H5" s="108">
        <v>0.35</v>
      </c>
    </row>
    <row r="6" spans="1:8" x14ac:dyDescent="0.3">
      <c r="F6" s="34">
        <f t="shared" si="0"/>
        <v>0</v>
      </c>
    </row>
    <row r="7" spans="1:8" x14ac:dyDescent="0.3">
      <c r="F7" s="34">
        <f t="shared" si="0"/>
        <v>0</v>
      </c>
    </row>
    <row r="8" spans="1:8" x14ac:dyDescent="0.3">
      <c r="F8" s="34">
        <f t="shared" si="0"/>
        <v>0</v>
      </c>
    </row>
    <row r="9" spans="1:8" x14ac:dyDescent="0.3">
      <c r="F9" s="34">
        <f t="shared" si="0"/>
        <v>0</v>
      </c>
    </row>
    <row r="10" spans="1:8" x14ac:dyDescent="0.3">
      <c r="F10" s="34">
        <f t="shared" si="0"/>
        <v>0</v>
      </c>
    </row>
    <row r="11" spans="1:8" x14ac:dyDescent="0.3">
      <c r="F11" s="34">
        <f t="shared" si="0"/>
        <v>0</v>
      </c>
    </row>
    <row r="12" spans="1:8" x14ac:dyDescent="0.3">
      <c r="F12" s="34">
        <f t="shared" si="0"/>
        <v>0</v>
      </c>
    </row>
    <row r="13" spans="1:8" x14ac:dyDescent="0.3">
      <c r="F13" s="34">
        <f t="shared" si="0"/>
        <v>0</v>
      </c>
    </row>
    <row r="14" spans="1:8" x14ac:dyDescent="0.3">
      <c r="F14" s="34">
        <f t="shared" si="0"/>
        <v>0</v>
      </c>
    </row>
    <row r="15" spans="1:8" x14ac:dyDescent="0.3">
      <c r="F15" s="34">
        <f t="shared" si="0"/>
        <v>0</v>
      </c>
    </row>
    <row r="16" spans="1:8" x14ac:dyDescent="0.3">
      <c r="F16" s="34">
        <f t="shared" si="0"/>
        <v>0</v>
      </c>
    </row>
    <row r="17" spans="6:6" x14ac:dyDescent="0.3">
      <c r="F17" s="34">
        <f t="shared" si="0"/>
        <v>0</v>
      </c>
    </row>
    <row r="18" spans="6:6" x14ac:dyDescent="0.3">
      <c r="F18" s="34">
        <f t="shared" si="0"/>
        <v>0</v>
      </c>
    </row>
    <row r="19" spans="6:6" x14ac:dyDescent="0.3">
      <c r="F19" s="34">
        <f t="shared" si="0"/>
        <v>0</v>
      </c>
    </row>
    <row r="20" spans="6:6" x14ac:dyDescent="0.3">
      <c r="F20" s="34">
        <f t="shared" si="0"/>
        <v>0</v>
      </c>
    </row>
    <row r="21" spans="6:6" x14ac:dyDescent="0.3">
      <c r="F21" s="34">
        <f t="shared" si="0"/>
        <v>0</v>
      </c>
    </row>
    <row r="22" spans="6:6" x14ac:dyDescent="0.3">
      <c r="F22" s="34">
        <f t="shared" si="0"/>
        <v>0</v>
      </c>
    </row>
    <row r="23" spans="6:6" x14ac:dyDescent="0.3">
      <c r="F23" s="34">
        <f t="shared" si="0"/>
        <v>0</v>
      </c>
    </row>
    <row r="24" spans="6:6" x14ac:dyDescent="0.3">
      <c r="F24" s="34">
        <f t="shared" si="0"/>
        <v>0</v>
      </c>
    </row>
    <row r="25" spans="6:6" x14ac:dyDescent="0.3">
      <c r="F25" s="34">
        <f t="shared" si="0"/>
        <v>0</v>
      </c>
    </row>
    <row r="26" spans="6:6" x14ac:dyDescent="0.3">
      <c r="F26" s="34">
        <f t="shared" si="0"/>
        <v>0</v>
      </c>
    </row>
    <row r="27" spans="6:6" x14ac:dyDescent="0.3">
      <c r="F27" s="34">
        <f t="shared" si="0"/>
        <v>0</v>
      </c>
    </row>
    <row r="28" spans="6:6" x14ac:dyDescent="0.3">
      <c r="F28" s="34">
        <f t="shared" si="0"/>
        <v>0</v>
      </c>
    </row>
    <row r="29" spans="6:6" x14ac:dyDescent="0.3">
      <c r="F29" s="34">
        <f t="shared" si="0"/>
        <v>0</v>
      </c>
    </row>
    <row r="30" spans="6:6" x14ac:dyDescent="0.3">
      <c r="F30" s="34">
        <f t="shared" si="0"/>
        <v>0</v>
      </c>
    </row>
    <row r="31" spans="6:6" x14ac:dyDescent="0.3">
      <c r="F31" s="34">
        <f t="shared" si="0"/>
        <v>0</v>
      </c>
    </row>
    <row r="32" spans="6:6" x14ac:dyDescent="0.3">
      <c r="F32" s="34">
        <f t="shared" si="0"/>
        <v>0</v>
      </c>
    </row>
    <row r="35" spans="2:5" x14ac:dyDescent="0.3">
      <c r="B35" s="2"/>
      <c r="C35" s="2"/>
      <c r="D35" s="2"/>
      <c r="E35" s="2"/>
    </row>
  </sheetData>
  <mergeCells count="1">
    <mergeCell ref="A2:F2"/>
  </mergeCells>
  <phoneticPr fontId="1" type="noConversion"/>
  <pageMargins left="0.7" right="0.7" top="0.75" bottom="0.75" header="0.3" footer="0.3"/>
  <pageSetup paperSize="5" scale="90" fitToHeight="0" orientation="landscape" r:id="rId1"/>
  <headerFooter>
    <oddHeader>&amp;F</oddHeader>
    <oddFooter>&amp;L&amp;A&amp;C&amp;B Confidential&amp;B&amp;RPage &amp;P</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7E169-A6E0-4B07-A647-C092FB47418A}">
  <sheetPr>
    <pageSetUpPr fitToPage="1"/>
  </sheetPr>
  <dimension ref="A1:I22"/>
  <sheetViews>
    <sheetView zoomScaleNormal="100" workbookViewId="0">
      <selection activeCell="I7" sqref="I7"/>
    </sheetView>
  </sheetViews>
  <sheetFormatPr defaultRowHeight="14.4" x14ac:dyDescent="0.3"/>
  <cols>
    <col min="1" max="1" width="12.77734375" bestFit="1" customWidth="1"/>
    <col min="2" max="3" width="11.44140625" bestFit="1" customWidth="1"/>
    <col min="4" max="4" width="31.77734375" customWidth="1"/>
    <col min="5" max="5" width="21.44140625" customWidth="1"/>
    <col min="6" max="7" width="11.44140625" bestFit="1" customWidth="1"/>
    <col min="8" max="8" width="13.44140625" customWidth="1"/>
  </cols>
  <sheetData>
    <row r="1" spans="1:9" ht="20.399999999999999" thickBot="1" x14ac:dyDescent="0.45">
      <c r="A1" s="27" t="s">
        <v>28</v>
      </c>
    </row>
    <row r="2" spans="1:9" ht="15" thickTop="1" x14ac:dyDescent="0.3">
      <c r="A2" s="124" t="s">
        <v>105</v>
      </c>
      <c r="B2" s="124"/>
      <c r="C2" s="124"/>
      <c r="D2" s="124"/>
      <c r="E2" s="124"/>
      <c r="F2" s="124"/>
    </row>
    <row r="3" spans="1:9" ht="32.549999999999997" customHeight="1" thickBot="1" x14ac:dyDescent="0.35">
      <c r="A3" s="122" t="s">
        <v>13</v>
      </c>
      <c r="B3" s="122"/>
      <c r="C3" s="122"/>
      <c r="D3" s="122"/>
      <c r="E3" s="122"/>
      <c r="F3" s="122"/>
      <c r="G3" s="122"/>
    </row>
    <row r="4" spans="1:9" ht="57.6" x14ac:dyDescent="0.3">
      <c r="A4" s="56" t="s">
        <v>51</v>
      </c>
      <c r="B4" s="71" t="s">
        <v>52</v>
      </c>
      <c r="C4" s="72" t="s">
        <v>73</v>
      </c>
      <c r="D4" s="56" t="s">
        <v>65</v>
      </c>
      <c r="E4" s="56" t="s">
        <v>66</v>
      </c>
      <c r="F4" s="73" t="s">
        <v>58</v>
      </c>
      <c r="G4" s="92" t="s">
        <v>40</v>
      </c>
      <c r="H4" s="50" t="s">
        <v>67</v>
      </c>
      <c r="I4" s="16">
        <f>SUM(F:F)-F5</f>
        <v>0</v>
      </c>
    </row>
    <row r="5" spans="1:9" ht="18.75" customHeight="1" x14ac:dyDescent="0.3">
      <c r="A5" s="82" t="s">
        <v>74</v>
      </c>
      <c r="B5" s="75" t="s">
        <v>69</v>
      </c>
      <c r="C5" s="76">
        <v>43156</v>
      </c>
      <c r="D5" s="77" t="s">
        <v>75</v>
      </c>
      <c r="E5" s="83" t="s">
        <v>76</v>
      </c>
      <c r="F5" s="84">
        <v>5500</v>
      </c>
      <c r="G5" s="81">
        <f t="shared" ref="G5:G22" si="0">F5*$I$6</f>
        <v>1924.9999999999998</v>
      </c>
      <c r="H5" s="14" t="s">
        <v>64</v>
      </c>
      <c r="I5" s="17">
        <f>SUM(G:G)-G5</f>
        <v>0</v>
      </c>
    </row>
    <row r="6" spans="1:9" ht="30.75" customHeight="1" x14ac:dyDescent="0.3">
      <c r="A6" s="2"/>
      <c r="B6" s="11"/>
      <c r="C6" s="4"/>
      <c r="D6" s="3"/>
      <c r="E6" s="3"/>
      <c r="F6" s="5"/>
      <c r="G6" s="34">
        <f t="shared" si="0"/>
        <v>0</v>
      </c>
      <c r="H6" s="103" t="s">
        <v>50</v>
      </c>
      <c r="I6" s="104">
        <v>0.35</v>
      </c>
    </row>
    <row r="7" spans="1:9" x14ac:dyDescent="0.3">
      <c r="A7" s="2"/>
      <c r="B7" s="11"/>
      <c r="C7" s="4"/>
      <c r="D7" s="3"/>
      <c r="E7" s="3"/>
      <c r="F7" s="5"/>
      <c r="G7" s="34">
        <f t="shared" si="0"/>
        <v>0</v>
      </c>
      <c r="H7" s="2"/>
      <c r="I7" s="2"/>
    </row>
    <row r="8" spans="1:9" x14ac:dyDescent="0.3">
      <c r="A8" s="2"/>
      <c r="B8" s="11"/>
      <c r="C8" s="4"/>
      <c r="D8" s="3"/>
      <c r="E8" s="3"/>
      <c r="F8" s="5"/>
      <c r="G8" s="34">
        <f t="shared" si="0"/>
        <v>0</v>
      </c>
      <c r="H8" s="2"/>
      <c r="I8" s="2"/>
    </row>
    <row r="9" spans="1:9" x14ac:dyDescent="0.3">
      <c r="A9" s="2"/>
      <c r="B9" s="11"/>
      <c r="C9" s="4"/>
      <c r="D9" s="3"/>
      <c r="E9" s="3"/>
      <c r="F9" s="5"/>
      <c r="G9" s="34">
        <f t="shared" si="0"/>
        <v>0</v>
      </c>
      <c r="H9" s="2"/>
      <c r="I9" s="2"/>
    </row>
    <row r="10" spans="1:9" x14ac:dyDescent="0.3">
      <c r="A10" s="2"/>
      <c r="B10" s="11"/>
      <c r="C10" s="4"/>
      <c r="D10" s="3"/>
      <c r="E10" s="3"/>
      <c r="F10" s="5"/>
      <c r="G10" s="34">
        <f t="shared" si="0"/>
        <v>0</v>
      </c>
      <c r="H10" s="2"/>
      <c r="I10" s="2"/>
    </row>
    <row r="11" spans="1:9" x14ac:dyDescent="0.3">
      <c r="A11" s="2"/>
      <c r="B11" s="11"/>
      <c r="C11" s="4"/>
      <c r="D11" s="3"/>
      <c r="E11" s="3"/>
      <c r="F11" s="5"/>
      <c r="G11" s="34">
        <f t="shared" si="0"/>
        <v>0</v>
      </c>
      <c r="H11" s="2"/>
      <c r="I11" s="2"/>
    </row>
    <row r="12" spans="1:9" x14ac:dyDescent="0.3">
      <c r="A12" s="2"/>
      <c r="B12" s="11"/>
      <c r="C12" s="4"/>
      <c r="D12" s="3"/>
      <c r="E12" s="3"/>
      <c r="F12" s="5"/>
      <c r="G12" s="34">
        <f t="shared" si="0"/>
        <v>0</v>
      </c>
      <c r="H12" s="2"/>
      <c r="I12" s="2"/>
    </row>
    <row r="13" spans="1:9" x14ac:dyDescent="0.3">
      <c r="A13" s="2"/>
      <c r="B13" s="11"/>
      <c r="C13" s="4"/>
      <c r="D13" s="3"/>
      <c r="E13" s="3"/>
      <c r="F13" s="5"/>
      <c r="G13" s="34">
        <f t="shared" si="0"/>
        <v>0</v>
      </c>
      <c r="H13" s="2"/>
      <c r="I13" s="2"/>
    </row>
    <row r="14" spans="1:9" x14ac:dyDescent="0.3">
      <c r="A14" s="2"/>
      <c r="B14" s="11"/>
      <c r="C14" s="4"/>
      <c r="D14" s="3"/>
      <c r="E14" s="3"/>
      <c r="F14" s="5"/>
      <c r="G14" s="34">
        <f t="shared" si="0"/>
        <v>0</v>
      </c>
      <c r="H14" s="2"/>
      <c r="I14" s="2"/>
    </row>
    <row r="15" spans="1:9" x14ac:dyDescent="0.3">
      <c r="A15" s="2"/>
      <c r="B15" s="11"/>
      <c r="C15" s="4"/>
      <c r="D15" s="3"/>
      <c r="E15" s="3"/>
      <c r="F15" s="5"/>
      <c r="G15" s="34">
        <f t="shared" si="0"/>
        <v>0</v>
      </c>
      <c r="H15" s="2"/>
      <c r="I15" s="2"/>
    </row>
    <row r="16" spans="1:9" x14ac:dyDescent="0.3">
      <c r="A16" s="2"/>
      <c r="B16" s="11"/>
      <c r="C16" s="4"/>
      <c r="D16" s="3"/>
      <c r="E16" s="3"/>
      <c r="F16" s="5"/>
      <c r="G16" s="34">
        <f t="shared" si="0"/>
        <v>0</v>
      </c>
      <c r="H16" s="2"/>
      <c r="I16" s="2"/>
    </row>
    <row r="17" spans="1:9" x14ac:dyDescent="0.3">
      <c r="A17" s="2"/>
      <c r="B17" s="11"/>
      <c r="C17" s="4"/>
      <c r="D17" s="3"/>
      <c r="E17" s="3"/>
      <c r="F17" s="5"/>
      <c r="G17" s="34">
        <f t="shared" si="0"/>
        <v>0</v>
      </c>
      <c r="H17" s="2"/>
      <c r="I17" s="2"/>
    </row>
    <row r="18" spans="1:9" x14ac:dyDescent="0.3">
      <c r="A18" s="2"/>
      <c r="B18" s="11"/>
      <c r="C18" s="4"/>
      <c r="D18" s="3"/>
      <c r="E18" s="3"/>
      <c r="F18" s="5"/>
      <c r="G18" s="34">
        <f t="shared" si="0"/>
        <v>0</v>
      </c>
      <c r="H18" s="2"/>
      <c r="I18" s="2"/>
    </row>
    <row r="19" spans="1:9" x14ac:dyDescent="0.3">
      <c r="A19" s="2"/>
      <c r="B19" s="11"/>
      <c r="C19" s="4"/>
      <c r="D19" s="3"/>
      <c r="E19" s="3"/>
      <c r="F19" s="5"/>
      <c r="G19" s="34">
        <f t="shared" si="0"/>
        <v>0</v>
      </c>
      <c r="H19" s="2"/>
      <c r="I19" s="2"/>
    </row>
    <row r="20" spans="1:9" x14ac:dyDescent="0.3">
      <c r="A20" s="2"/>
      <c r="B20" s="11"/>
      <c r="C20" s="4"/>
      <c r="D20" s="3"/>
      <c r="E20" s="3"/>
      <c r="F20" s="5"/>
      <c r="G20" s="34">
        <f t="shared" si="0"/>
        <v>0</v>
      </c>
      <c r="H20" s="2"/>
      <c r="I20" s="2"/>
    </row>
    <row r="21" spans="1:9" x14ac:dyDescent="0.3">
      <c r="A21" s="2"/>
      <c r="B21" s="11"/>
      <c r="C21" s="4"/>
      <c r="D21" s="3"/>
      <c r="E21" s="3"/>
      <c r="F21" s="5"/>
      <c r="G21" s="34">
        <f t="shared" si="0"/>
        <v>0</v>
      </c>
      <c r="H21" s="2"/>
      <c r="I21" s="2"/>
    </row>
    <row r="22" spans="1:9" x14ac:dyDescent="0.3">
      <c r="A22" s="2"/>
      <c r="B22" s="11"/>
      <c r="C22" s="4"/>
      <c r="D22" s="3"/>
      <c r="E22" s="3"/>
      <c r="F22" s="5"/>
      <c r="G22" s="34">
        <f t="shared" si="0"/>
        <v>0</v>
      </c>
      <c r="H22" s="2"/>
      <c r="I22" s="2"/>
    </row>
  </sheetData>
  <mergeCells count="2">
    <mergeCell ref="A2:F2"/>
    <mergeCell ref="A3:G3"/>
  </mergeCells>
  <pageMargins left="0.7" right="0.7" top="0.75" bottom="0.75" header="0.3" footer="0.3"/>
  <pageSetup scale="91" fitToHeight="0" orientation="landscape" horizontalDpi="4294967292" verticalDpi="120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23"/>
  <sheetViews>
    <sheetView zoomScaleNormal="100" workbookViewId="0">
      <selection activeCell="G6" sqref="G6"/>
    </sheetView>
  </sheetViews>
  <sheetFormatPr defaultColWidth="9.21875" defaultRowHeight="14.4" x14ac:dyDescent="0.3"/>
  <cols>
    <col min="1" max="1" width="26" style="3" customWidth="1"/>
    <col min="2" max="2" width="8.5546875" style="4" customWidth="1"/>
    <col min="3" max="3" width="32.77734375" style="3" customWidth="1"/>
    <col min="4" max="4" width="9.77734375" style="5" customWidth="1"/>
    <col min="5" max="5" width="11.44140625" style="6" customWidth="1"/>
    <col min="6" max="6" width="10.5546875" style="2" customWidth="1"/>
    <col min="7" max="7" width="16.21875" style="2" customWidth="1"/>
    <col min="8" max="16384" width="9.21875" style="2"/>
  </cols>
  <sheetData>
    <row r="1" spans="1:7" ht="20.399999999999999" thickBot="1" x14ac:dyDescent="0.45">
      <c r="A1" s="27" t="s">
        <v>115</v>
      </c>
    </row>
    <row r="2" spans="1:7" ht="41.4" customHeight="1" thickTop="1" thickBot="1" x14ac:dyDescent="0.35">
      <c r="A2" s="122" t="s">
        <v>111</v>
      </c>
      <c r="B2" s="122"/>
      <c r="C2" s="122"/>
      <c r="D2" s="122"/>
      <c r="E2" s="122"/>
      <c r="F2" s="122"/>
    </row>
    <row r="3" spans="1:7" ht="58.2" thickBot="1" x14ac:dyDescent="0.35">
      <c r="A3" s="56" t="s">
        <v>77</v>
      </c>
      <c r="B3" s="56" t="s">
        <v>78</v>
      </c>
      <c r="C3" s="56" t="s">
        <v>65</v>
      </c>
      <c r="D3" s="56" t="s">
        <v>79</v>
      </c>
      <c r="E3" s="92" t="s">
        <v>40</v>
      </c>
      <c r="F3" s="7" t="s">
        <v>80</v>
      </c>
      <c r="G3" s="8">
        <f>SUM(D:D)-SUM(D4:D5)</f>
        <v>0</v>
      </c>
    </row>
    <row r="4" spans="1:7" ht="43.2" x14ac:dyDescent="0.3">
      <c r="A4" s="57" t="s">
        <v>81</v>
      </c>
      <c r="B4" s="58">
        <v>43140</v>
      </c>
      <c r="C4" s="59" t="s">
        <v>82</v>
      </c>
      <c r="D4" s="60">
        <f>8*40*10*2</f>
        <v>6400</v>
      </c>
      <c r="E4" s="61">
        <f>D4*$G$5</f>
        <v>2240</v>
      </c>
      <c r="F4" s="55" t="s">
        <v>64</v>
      </c>
      <c r="G4" s="10">
        <f>SUM(E:E)-SUM(E4:E5)</f>
        <v>0</v>
      </c>
    </row>
    <row r="5" spans="1:7" ht="43.2" x14ac:dyDescent="0.3">
      <c r="A5" s="62" t="s">
        <v>83</v>
      </c>
      <c r="B5" s="63">
        <v>43155</v>
      </c>
      <c r="C5" s="64" t="s">
        <v>84</v>
      </c>
      <c r="D5" s="65">
        <v>4000</v>
      </c>
      <c r="E5" s="66">
        <f>D5*$G$5</f>
        <v>1400</v>
      </c>
      <c r="F5" s="103" t="s">
        <v>50</v>
      </c>
      <c r="G5" s="104">
        <v>0.35</v>
      </c>
    </row>
    <row r="6" spans="1:7" x14ac:dyDescent="0.3">
      <c r="E6" s="6">
        <f>D6*$G$5</f>
        <v>0</v>
      </c>
    </row>
    <row r="7" spans="1:7" x14ac:dyDescent="0.3">
      <c r="E7" s="6">
        <f t="shared" ref="E7:E21" si="0">D7*$G$5</f>
        <v>0</v>
      </c>
    </row>
    <row r="8" spans="1:7" x14ac:dyDescent="0.3">
      <c r="E8" s="6">
        <f>D8*$G$5</f>
        <v>0</v>
      </c>
    </row>
    <row r="9" spans="1:7" x14ac:dyDescent="0.3">
      <c r="E9" s="6">
        <f t="shared" si="0"/>
        <v>0</v>
      </c>
    </row>
    <row r="10" spans="1:7" x14ac:dyDescent="0.3">
      <c r="E10" s="6">
        <f t="shared" si="0"/>
        <v>0</v>
      </c>
    </row>
    <row r="11" spans="1:7" x14ac:dyDescent="0.3">
      <c r="E11" s="6">
        <f t="shared" si="0"/>
        <v>0</v>
      </c>
    </row>
    <row r="12" spans="1:7" x14ac:dyDescent="0.3">
      <c r="E12" s="6">
        <f t="shared" si="0"/>
        <v>0</v>
      </c>
    </row>
    <row r="13" spans="1:7" x14ac:dyDescent="0.3">
      <c r="E13" s="6">
        <f t="shared" si="0"/>
        <v>0</v>
      </c>
    </row>
    <row r="14" spans="1:7" x14ac:dyDescent="0.3">
      <c r="E14" s="6">
        <f t="shared" si="0"/>
        <v>0</v>
      </c>
    </row>
    <row r="15" spans="1:7" x14ac:dyDescent="0.3">
      <c r="E15" s="6">
        <f t="shared" si="0"/>
        <v>0</v>
      </c>
    </row>
    <row r="16" spans="1:7" x14ac:dyDescent="0.3">
      <c r="E16" s="6">
        <f t="shared" si="0"/>
        <v>0</v>
      </c>
    </row>
    <row r="17" spans="1:5" x14ac:dyDescent="0.3">
      <c r="E17" s="6">
        <f t="shared" si="0"/>
        <v>0</v>
      </c>
    </row>
    <row r="18" spans="1:5" x14ac:dyDescent="0.3">
      <c r="E18" s="6">
        <f t="shared" si="0"/>
        <v>0</v>
      </c>
    </row>
    <row r="19" spans="1:5" x14ac:dyDescent="0.3">
      <c r="E19" s="6">
        <f t="shared" si="0"/>
        <v>0</v>
      </c>
    </row>
    <row r="20" spans="1:5" x14ac:dyDescent="0.3">
      <c r="E20" s="6">
        <f t="shared" si="0"/>
        <v>0</v>
      </c>
    </row>
    <row r="21" spans="1:5" x14ac:dyDescent="0.3">
      <c r="E21" s="6">
        <f t="shared" si="0"/>
        <v>0</v>
      </c>
    </row>
    <row r="23" spans="1:5" x14ac:dyDescent="0.3">
      <c r="A23" s="2"/>
    </row>
  </sheetData>
  <mergeCells count="1">
    <mergeCell ref="A2:F2"/>
  </mergeCells>
  <printOptions gridLines="1"/>
  <pageMargins left="0.7" right="0.7" top="0.75" bottom="0.75" header="0.3" footer="0.3"/>
  <pageSetup paperSize="5" fitToHeight="0" orientation="landscape" r:id="rId1"/>
  <headerFooter>
    <oddHeader>&amp;F</oddHeader>
    <oddFooter>&amp;L&amp;A&amp;C&amp;B Confidential&amp;B&amp;RPage &amp;P</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85360-3F09-48FF-A681-1FE8FD5CFADB}">
  <dimension ref="A1:I22"/>
  <sheetViews>
    <sheetView zoomScaleNormal="100" workbookViewId="0">
      <selection activeCell="I6" sqref="I6"/>
    </sheetView>
  </sheetViews>
  <sheetFormatPr defaultRowHeight="14.4" x14ac:dyDescent="0.3"/>
  <cols>
    <col min="2" max="2" width="12" customWidth="1"/>
    <col min="4" max="4" width="31.44140625" customWidth="1"/>
    <col min="5" max="5" width="21.77734375" customWidth="1"/>
    <col min="6" max="6" width="9.21875" bestFit="1" customWidth="1"/>
    <col min="7" max="7" width="11" customWidth="1"/>
    <col min="8" max="8" width="10.77734375" customWidth="1"/>
  </cols>
  <sheetData>
    <row r="1" spans="1:9" ht="20.399999999999999" thickBot="1" x14ac:dyDescent="0.45">
      <c r="A1" s="27" t="s">
        <v>116</v>
      </c>
    </row>
    <row r="2" spans="1:9" ht="30" customHeight="1" thickTop="1" thickBot="1" x14ac:dyDescent="0.35">
      <c r="A2" s="124" t="s">
        <v>107</v>
      </c>
      <c r="B2" s="124"/>
      <c r="C2" s="124"/>
      <c r="D2" s="124"/>
      <c r="E2" s="124"/>
      <c r="F2" s="124"/>
      <c r="G2" s="124"/>
    </row>
    <row r="3" spans="1:9" ht="57.6" x14ac:dyDescent="0.3">
      <c r="A3" s="56" t="s">
        <v>51</v>
      </c>
      <c r="B3" s="71" t="s">
        <v>52</v>
      </c>
      <c r="C3" s="72" t="s">
        <v>73</v>
      </c>
      <c r="D3" s="56" t="s">
        <v>65</v>
      </c>
      <c r="E3" s="56" t="s">
        <v>66</v>
      </c>
      <c r="F3" s="73" t="s">
        <v>58</v>
      </c>
      <c r="G3" s="92" t="s">
        <v>40</v>
      </c>
      <c r="H3" s="13" t="s">
        <v>80</v>
      </c>
      <c r="I3" s="16">
        <f>SUM(F:F)-F4</f>
        <v>0</v>
      </c>
    </row>
    <row r="4" spans="1:9" x14ac:dyDescent="0.3">
      <c r="A4" s="82" t="s">
        <v>85</v>
      </c>
      <c r="B4" s="75" t="s">
        <v>69</v>
      </c>
      <c r="C4" s="76">
        <v>43156</v>
      </c>
      <c r="D4" s="77" t="s">
        <v>86</v>
      </c>
      <c r="E4" s="83" t="s">
        <v>87</v>
      </c>
      <c r="F4" s="84">
        <v>1200</v>
      </c>
      <c r="G4" s="81">
        <f t="shared" ref="G4:G21" si="0">F4*$I$5</f>
        <v>420</v>
      </c>
      <c r="H4" s="14" t="s">
        <v>64</v>
      </c>
      <c r="I4" s="17">
        <f>SUM(G:G)-G4</f>
        <v>0</v>
      </c>
    </row>
    <row r="5" spans="1:9" ht="43.2" x14ac:dyDescent="0.3">
      <c r="A5" s="2"/>
      <c r="B5" s="11"/>
      <c r="C5" s="4"/>
      <c r="D5" s="3"/>
      <c r="E5" s="3"/>
      <c r="F5" s="5"/>
      <c r="G5" s="34">
        <f t="shared" si="0"/>
        <v>0</v>
      </c>
      <c r="H5" s="103" t="s">
        <v>50</v>
      </c>
      <c r="I5" s="104">
        <v>0.35</v>
      </c>
    </row>
    <row r="6" spans="1:9" x14ac:dyDescent="0.3">
      <c r="A6" s="2"/>
      <c r="B6" s="11"/>
      <c r="C6" s="4"/>
      <c r="D6" s="3"/>
      <c r="E6" s="3"/>
      <c r="F6" s="5"/>
      <c r="G6" s="34">
        <f t="shared" si="0"/>
        <v>0</v>
      </c>
      <c r="H6" s="2"/>
      <c r="I6" s="2"/>
    </row>
    <row r="7" spans="1:9" x14ac:dyDescent="0.3">
      <c r="A7" s="2"/>
      <c r="B7" s="11"/>
      <c r="C7" s="4"/>
      <c r="D7" s="3"/>
      <c r="E7" s="3"/>
      <c r="F7" s="5"/>
      <c r="G7" s="34">
        <f t="shared" si="0"/>
        <v>0</v>
      </c>
      <c r="H7" s="2"/>
      <c r="I7" s="2"/>
    </row>
    <row r="8" spans="1:9" x14ac:dyDescent="0.3">
      <c r="A8" s="2"/>
      <c r="B8" s="11"/>
      <c r="C8" s="4"/>
      <c r="D8" s="3"/>
      <c r="E8" s="3"/>
      <c r="F8" s="5"/>
      <c r="G8" s="34">
        <f t="shared" si="0"/>
        <v>0</v>
      </c>
      <c r="H8" s="2"/>
      <c r="I8" s="2"/>
    </row>
    <row r="9" spans="1:9" x14ac:dyDescent="0.3">
      <c r="A9" s="2"/>
      <c r="B9" s="11"/>
      <c r="C9" s="4"/>
      <c r="D9" s="3"/>
      <c r="E9" s="3"/>
      <c r="F9" s="5"/>
      <c r="G9" s="34">
        <f t="shared" si="0"/>
        <v>0</v>
      </c>
      <c r="H9" s="2"/>
      <c r="I9" s="2"/>
    </row>
    <row r="10" spans="1:9" x14ac:dyDescent="0.3">
      <c r="A10" s="2"/>
      <c r="B10" s="11"/>
      <c r="C10" s="4"/>
      <c r="D10" s="3"/>
      <c r="E10" s="3"/>
      <c r="F10" s="5"/>
      <c r="G10" s="34">
        <f t="shared" si="0"/>
        <v>0</v>
      </c>
      <c r="H10" s="2"/>
      <c r="I10" s="2"/>
    </row>
    <row r="11" spans="1:9" x14ac:dyDescent="0.3">
      <c r="A11" s="2"/>
      <c r="B11" s="11"/>
      <c r="C11" s="4"/>
      <c r="D11" s="3"/>
      <c r="E11" s="3"/>
      <c r="F11" s="5"/>
      <c r="G11" s="34">
        <f t="shared" si="0"/>
        <v>0</v>
      </c>
      <c r="H11" s="2"/>
      <c r="I11" s="2"/>
    </row>
    <row r="12" spans="1:9" x14ac:dyDescent="0.3">
      <c r="A12" s="2"/>
      <c r="B12" s="11"/>
      <c r="C12" s="4"/>
      <c r="D12" s="3"/>
      <c r="E12" s="3"/>
      <c r="F12" s="5"/>
      <c r="G12" s="34">
        <f t="shared" si="0"/>
        <v>0</v>
      </c>
      <c r="H12" s="2"/>
      <c r="I12" s="2"/>
    </row>
    <row r="13" spans="1:9" x14ac:dyDescent="0.3">
      <c r="A13" s="2"/>
      <c r="B13" s="11"/>
      <c r="C13" s="4"/>
      <c r="D13" s="3"/>
      <c r="E13" s="3"/>
      <c r="F13" s="5"/>
      <c r="G13" s="34">
        <f t="shared" si="0"/>
        <v>0</v>
      </c>
      <c r="H13" s="2"/>
      <c r="I13" s="2"/>
    </row>
    <row r="14" spans="1:9" x14ac:dyDescent="0.3">
      <c r="A14" s="2"/>
      <c r="B14" s="11"/>
      <c r="C14" s="4"/>
      <c r="D14" s="3"/>
      <c r="E14" s="3"/>
      <c r="F14" s="5"/>
      <c r="G14" s="34">
        <f t="shared" si="0"/>
        <v>0</v>
      </c>
      <c r="H14" s="2"/>
      <c r="I14" s="2"/>
    </row>
    <row r="15" spans="1:9" x14ac:dyDescent="0.3">
      <c r="A15" s="2"/>
      <c r="B15" s="11"/>
      <c r="C15" s="4"/>
      <c r="D15" s="3"/>
      <c r="E15" s="3"/>
      <c r="F15" s="5"/>
      <c r="G15" s="34">
        <f t="shared" si="0"/>
        <v>0</v>
      </c>
      <c r="H15" s="2"/>
      <c r="I15" s="2"/>
    </row>
    <row r="16" spans="1:9" x14ac:dyDescent="0.3">
      <c r="A16" s="2"/>
      <c r="B16" s="11"/>
      <c r="C16" s="4"/>
      <c r="D16" s="3"/>
      <c r="E16" s="3"/>
      <c r="F16" s="5"/>
      <c r="G16" s="34">
        <f t="shared" si="0"/>
        <v>0</v>
      </c>
      <c r="H16" s="2"/>
      <c r="I16" s="2"/>
    </row>
    <row r="17" spans="1:9" x14ac:dyDescent="0.3">
      <c r="A17" s="2"/>
      <c r="B17" s="11"/>
      <c r="C17" s="4"/>
      <c r="D17" s="3"/>
      <c r="E17" s="3"/>
      <c r="F17" s="5"/>
      <c r="G17" s="34">
        <f t="shared" si="0"/>
        <v>0</v>
      </c>
      <c r="H17" s="2"/>
      <c r="I17" s="2"/>
    </row>
    <row r="18" spans="1:9" x14ac:dyDescent="0.3">
      <c r="A18" s="2"/>
      <c r="B18" s="11"/>
      <c r="C18" s="4"/>
      <c r="D18" s="3"/>
      <c r="E18" s="3"/>
      <c r="F18" s="5"/>
      <c r="G18" s="34">
        <f t="shared" si="0"/>
        <v>0</v>
      </c>
      <c r="H18" s="2"/>
      <c r="I18" s="2"/>
    </row>
    <row r="19" spans="1:9" x14ac:dyDescent="0.3">
      <c r="A19" s="2"/>
      <c r="B19" s="11"/>
      <c r="C19" s="4"/>
      <c r="D19" s="3"/>
      <c r="E19" s="3"/>
      <c r="F19" s="5"/>
      <c r="G19" s="34">
        <f t="shared" si="0"/>
        <v>0</v>
      </c>
      <c r="H19" s="2"/>
      <c r="I19" s="2"/>
    </row>
    <row r="20" spans="1:9" x14ac:dyDescent="0.3">
      <c r="A20" s="2"/>
      <c r="B20" s="11"/>
      <c r="C20" s="4"/>
      <c r="D20" s="3"/>
      <c r="E20" s="3"/>
      <c r="F20" s="5"/>
      <c r="G20" s="34">
        <f t="shared" si="0"/>
        <v>0</v>
      </c>
      <c r="H20" s="2"/>
      <c r="I20" s="2"/>
    </row>
    <row r="21" spans="1:9" x14ac:dyDescent="0.3">
      <c r="A21" s="2"/>
      <c r="B21" s="11"/>
      <c r="C21" s="4"/>
      <c r="D21" s="3"/>
      <c r="E21" s="3"/>
      <c r="F21" s="5"/>
      <c r="G21" s="34">
        <f t="shared" si="0"/>
        <v>0</v>
      </c>
      <c r="H21" s="2"/>
      <c r="I21" s="2"/>
    </row>
    <row r="22" spans="1:9" x14ac:dyDescent="0.3">
      <c r="G22" s="34"/>
      <c r="H22" s="2"/>
      <c r="I22" s="2"/>
    </row>
  </sheetData>
  <mergeCells count="1">
    <mergeCell ref="A2:G2"/>
  </mergeCells>
  <pageMargins left="0.7" right="0.7" top="0.75" bottom="0.75" header="0.3" footer="0.3"/>
  <pageSetup orientation="landscape" horizontalDpi="4294967292" verticalDpi="12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1e07af1d-ee29-477c-9e81-b869c1a1c9d6">
      <UserInfo>
        <DisplayName/>
        <AccountId xsi:nil="true"/>
        <AccountType/>
      </UserInfo>
    </SharedWithUsers>
    <lcf76f155ced4ddcb4097134ff3c332f xmlns="8ab5ca60-e918-4892-822a-3ec7dac904f9">
      <Terms xmlns="http://schemas.microsoft.com/office/infopath/2007/PartnerControls"/>
    </lcf76f155ced4ddcb4097134ff3c332f>
    <TaxCatchAll xmlns="1e07af1d-ee29-477c-9e81-b869c1a1c9d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31320B4E51CB40B07924842C7A9DA8" ma:contentTypeVersion="18" ma:contentTypeDescription="Create a new document." ma:contentTypeScope="" ma:versionID="468b71e830528e79f61db086ad21c4cf">
  <xsd:schema xmlns:xsd="http://www.w3.org/2001/XMLSchema" xmlns:xs="http://www.w3.org/2001/XMLSchema" xmlns:p="http://schemas.microsoft.com/office/2006/metadata/properties" xmlns:ns2="8ab5ca60-e918-4892-822a-3ec7dac904f9" xmlns:ns3="1e07af1d-ee29-477c-9e81-b869c1a1c9d6" targetNamespace="http://schemas.microsoft.com/office/2006/metadata/properties" ma:root="true" ma:fieldsID="625d735ea9861d92922c90b383bb113d" ns2:_="" ns3:_="">
    <xsd:import namespace="8ab5ca60-e918-4892-822a-3ec7dac904f9"/>
    <xsd:import namespace="1e07af1d-ee29-477c-9e81-b869c1a1c9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b5ca60-e918-4892-822a-3ec7dac904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89c04cd-8081-4ec5-9e56-c7e7a6f527bf"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e07af1d-ee29-477c-9e81-b869c1a1c9d6"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a987c4a-740d-40d2-89c9-facc3c7b6b42}" ma:internalName="TaxCatchAll" ma:showField="CatchAllData" ma:web="1e07af1d-ee29-477c-9e81-b869c1a1c9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850018D-F5A9-45E6-A72C-D234BC2176DB}">
  <ds:schemaRefs>
    <ds:schemaRef ds:uri="ab297660-8d91-4c06-8078-e4a19a48664d"/>
    <ds:schemaRef ds:uri="http://purl.org/dc/dcmitype/"/>
    <ds:schemaRef ds:uri="http://purl.org/dc/terms/"/>
    <ds:schemaRef ds:uri="http://schemas.microsoft.com/office/2006/documentManagement/types"/>
    <ds:schemaRef ds:uri="http://purl.org/dc/elements/1.1/"/>
    <ds:schemaRef ds:uri="http://schemas.microsoft.com/office/2006/metadata/properties"/>
    <ds:schemaRef ds:uri="d1063742-2c24-4410-98c4-fc2e690a972b"/>
    <ds:schemaRef ds:uri="http://schemas.microsoft.com/office/infopath/2007/PartnerControls"/>
    <ds:schemaRef ds:uri="http://schemas.openxmlformats.org/package/2006/metadata/core-properties"/>
    <ds:schemaRef ds:uri="http://www.w3.org/XML/1998/namespace"/>
    <ds:schemaRef ds:uri="1e07af1d-ee29-477c-9e81-b869c1a1c9d6"/>
    <ds:schemaRef ds:uri="8ab5ca60-e918-4892-822a-3ec7dac904f9"/>
  </ds:schemaRefs>
</ds:datastoreItem>
</file>

<file path=customXml/itemProps2.xml><?xml version="1.0" encoding="utf-8"?>
<ds:datastoreItem xmlns:ds="http://schemas.openxmlformats.org/officeDocument/2006/customXml" ds:itemID="{818E2D61-DB72-46EA-9A6E-BDB4117193EA}">
  <ds:schemaRefs>
    <ds:schemaRef ds:uri="http://schemas.microsoft.com/sharepoint/v3/contenttype/forms"/>
  </ds:schemaRefs>
</ds:datastoreItem>
</file>

<file path=customXml/itemProps3.xml><?xml version="1.0" encoding="utf-8"?>
<ds:datastoreItem xmlns:ds="http://schemas.openxmlformats.org/officeDocument/2006/customXml" ds:itemID="{27918B6D-FA0D-4B7D-A57F-100E9A32FC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b5ca60-e918-4892-822a-3ec7dac904f9"/>
    <ds:schemaRef ds:uri="1e07af1d-ee29-477c-9e81-b869c1a1c9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Instructions</vt:lpstr>
      <vt:lpstr>Budget_Summary</vt:lpstr>
      <vt:lpstr>Equip_Vehicles</vt:lpstr>
      <vt:lpstr>Equip_Station</vt:lpstr>
      <vt:lpstr>Contractual</vt:lpstr>
      <vt:lpstr>Supplies</vt:lpstr>
      <vt:lpstr>Personnel</vt:lpstr>
      <vt:lpstr>Other</vt:lpstr>
      <vt:lpstr>Budget_Summary!Print_Area</vt:lpstr>
      <vt:lpstr>Contractual!Print_Area</vt:lpstr>
      <vt:lpstr>Equip_Station!Print_Area</vt:lpstr>
      <vt:lpstr>Equip_Vehicles!Print_Area</vt:lpstr>
      <vt:lpstr>Instructions!Print_Area</vt:lpstr>
      <vt:lpstr>Other!Print_Area</vt:lpstr>
      <vt:lpstr>Personnel!Print_Area</vt:lpstr>
      <vt:lpstr>Supplies!Print_Area</vt:lpstr>
      <vt:lpstr>Contractual!Print_Titles</vt:lpstr>
      <vt:lpstr>Equip_Station!Print_Titles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meceetc12</dc:creator>
  <cp:keywords/>
  <dc:description/>
  <cp:lastModifiedBy>Kelly Gilbert</cp:lastModifiedBy>
  <cp:revision/>
  <cp:lastPrinted>2023-08-30T20:56:14Z</cp:lastPrinted>
  <dcterms:created xsi:type="dcterms:W3CDTF">2010-01-28T21:34:09Z</dcterms:created>
  <dcterms:modified xsi:type="dcterms:W3CDTF">2024-11-15T23:02:04Z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0x0101003031320B4E51CB40B07924842C7A9DA8</vt:lpwstr>
  </property>
  <property fmtid="{D5CDD505-2E9C-101B-9397-08002B2CF9AE}" pid="3" name="AuthorIds_UIVersion_9216">
    <vt:lpwstr>16</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y fmtid="{D5CDD505-2E9C-101B-9397-08002B2CF9AE}" pid="10" name="MediaServiceImageTags">
    <vt:lpwstr/>
  </property>
</Properties>
</file>